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hart1" sheetId="1" r:id="rId1"/>
    <sheet name="Scanned Result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<sst xmlns="http://schemas.openxmlformats.org/spreadsheetml/2006/main" count="71" uniqueCount="42">
  <si>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x (mm)</t>
  </si>
  <si>
    <t>Sy (Mpa)</t>
  </si>
  <si>
    <t>Sy/So</t>
  </si>
  <si>
    <t>Theta</t>
  </si>
  <si>
    <t>r (mm)</t>
  </si>
  <si>
    <t>r/J/So</t>
  </si>
  <si>
    <t>PEEEQ-0</t>
  </si>
  <si>
    <t>PEEQ-45</t>
  </si>
  <si>
    <t>Sx (Mpa)</t>
  </si>
  <si>
    <t>Sx/So</t>
  </si>
  <si>
    <t>Sxy (Mpa)</t>
  </si>
  <si>
    <t>Sxy/So</t>
  </si>
  <si>
    <t>Results for Theta=0</t>
  </si>
  <si>
    <t xml:space="preserve">                                                                                                                                                                        Results for Theta=45</t>
  </si>
  <si>
    <t>node</t>
  </si>
  <si>
    <t>Seq</t>
  </si>
  <si>
    <t>NODE</t>
  </si>
  <si>
    <t>pressure</t>
  </si>
  <si>
    <t>h=pressure/Seq</t>
  </si>
  <si>
    <t>r/J/So  v/s    S22/So</t>
  </si>
  <si>
    <t>HRR(TH=0)</t>
  </si>
  <si>
    <t>HRR(TH=45)</t>
  </si>
  <si>
    <t>FEM(TH=0)</t>
  </si>
  <si>
    <t>FEM(TH=45)</t>
  </si>
  <si>
    <t>TH=0</t>
  </si>
  <si>
    <t>TH=45</t>
  </si>
  <si>
    <t xml:space="preserve"> Moran &amp; Shih    n=10</t>
  </si>
  <si>
    <t>O'Dowd &amp; Shih    n=10</t>
  </si>
  <si>
    <t>PAGE-999_FIG_A(TH=0)</t>
  </si>
  <si>
    <t>PAGE-999_FIG_B(TH=0)</t>
  </si>
  <si>
    <t>FIG-C(TH=45)</t>
  </si>
  <si>
    <t>fig-D(TH=45)</t>
  </si>
  <si>
    <t>FIG-E(TH=45)</t>
  </si>
  <si>
    <t>FIG_F ( TH=90)</t>
  </si>
  <si>
    <t>PAGE-998 FIG-A</t>
  </si>
  <si>
    <t>PAGE-998 FIG-B</t>
  </si>
  <si>
    <t>PAGE-998 FIG-C</t>
  </si>
  <si>
    <t>PAGE-998 FIG-D</t>
  </si>
  <si>
    <t>HRR</t>
  </si>
  <si>
    <t>T/So=0</t>
  </si>
  <si>
    <t>Sy</t>
  </si>
  <si>
    <t>163 FRAME            ,J=52.8824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</si>
</sst>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E+00"/>
  </numFmts>
  <fonts count="47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TH=0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2"/>
          <c:w val="0.82625"/>
          <c:h val="0.84175"/>
        </c:manualLayout>
      </c:layout>
      <c:scatterChart>
        <c:scatterStyle val="smoothMarker"/>
        <c:varyColors val="0"/>
        <c:ser>
          <c:idx val="1"/>
          <c:order val="0"/>
          <c:tx>
            <c:v>S22-RSD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Sheet1!$E$4:$E$57</c:f>
              <c:numCache>
                <c:ptCount val="54"/>
                <c:pt idx="0">
                  <c:v>0.04744373173416328</c:v>
                </c:pt>
                <c:pt idx="1">
                  <c:v>0.09488746346832656</c:v>
                </c:pt>
                <c:pt idx="2">
                  <c:v>0.14233119520248985</c:v>
                </c:pt>
                <c:pt idx="3">
                  <c:v>0.18977492693665313</c:v>
                </c:pt>
                <c:pt idx="4">
                  <c:v>0.23721865867081643</c:v>
                </c:pt>
                <c:pt idx="5">
                  <c:v>0.290833633810301</c:v>
                </c:pt>
                <c:pt idx="6">
                  <c:v>0.35619211864728434</c:v>
                </c:pt>
                <c:pt idx="7">
                  <c:v>0.4358643773484647</c:v>
                </c:pt>
                <c:pt idx="8">
                  <c:v>0.5329864405814704</c:v>
                </c:pt>
                <c:pt idx="9">
                  <c:v>0.6513787148441947</c:v>
                </c:pt>
                <c:pt idx="10">
                  <c:v>0.7957001745929327</c:v>
                </c:pt>
                <c:pt idx="11">
                  <c:v>0.9716310206095571</c:v>
                </c:pt>
                <c:pt idx="12">
                  <c:v>1.1860932933540822</c:v>
                </c:pt>
                <c:pt idx="13">
                  <c:v>1.4747765400235322</c:v>
                </c:pt>
                <c:pt idx="14">
                  <c:v>1.7977616047367824</c:v>
                </c:pt>
                <c:pt idx="15">
                  <c:v>2.159116787490037</c:v>
                </c:pt>
                <c:pt idx="16">
                  <c:v>2.563420408395643</c:v>
                </c:pt>
                <c:pt idx="17">
                  <c:v>3.015760807682089</c:v>
                </c:pt>
                <c:pt idx="18">
                  <c:v>3.5218549550233424</c:v>
                </c:pt>
                <c:pt idx="19">
                  <c:v>4.0880840323376475</c:v>
                </c:pt>
                <c:pt idx="20">
                  <c:v>4.721588321250997</c:v>
                </c:pt>
                <c:pt idx="21">
                  <c:v>5.430373951493529</c:v>
                </c:pt>
                <c:pt idx="22">
                  <c:v>6.223372205564202</c:v>
                </c:pt>
                <c:pt idx="23">
                  <c:v>7.110605571791854</c:v>
                </c:pt>
                <c:pt idx="24">
                  <c:v>8.10325890993282</c:v>
                </c:pt>
                <c:pt idx="25">
                  <c:v>9.213857365164914</c:v>
                </c:pt>
                <c:pt idx="26">
                  <c:v>10.456432421148518</c:v>
                </c:pt>
                <c:pt idx="27">
                  <c:v>11.846652370288838</c:v>
                </c:pt>
                <c:pt idx="28">
                  <c:v>13.402023949595781</c:v>
                </c:pt>
                <c:pt idx="29">
                  <c:v>15.14226002960489</c:v>
                </c:pt>
                <c:pt idx="30">
                  <c:v>17.089350779974946</c:v>
                </c:pt>
                <c:pt idx="31">
                  <c:v>19.267611113219722</c:v>
                </c:pt>
                <c:pt idx="32">
                  <c:v>21.704914221733024</c:v>
                </c:pt>
                <c:pt idx="33">
                  <c:v>24.431624093824723</c:v>
                </c:pt>
                <c:pt idx="34">
                  <c:v>27.482493262990097</c:v>
                </c:pt>
                <c:pt idx="35">
                  <c:v>30.89583254260447</c:v>
                </c:pt>
                <c:pt idx="36">
                  <c:v>34.71469711921661</c:v>
                </c:pt>
                <c:pt idx="37">
                  <c:v>38.987360989866026</c:v>
                </c:pt>
                <c:pt idx="38">
                  <c:v>43.76779139940031</c:v>
                </c:pt>
                <c:pt idx="39">
                  <c:v>49.11612327779254</c:v>
                </c:pt>
                <c:pt idx="40">
                  <c:v>55.10008255209321</c:v>
                </c:pt>
                <c:pt idx="41">
                  <c:v>61.79498614643033</c:v>
                </c:pt>
                <c:pt idx="42">
                  <c:v>69.28552112194937</c:v>
                </c:pt>
                <c:pt idx="43">
                  <c:v>77.66598189547197</c:v>
                </c:pt>
                <c:pt idx="44">
                  <c:v>87.04228659809466</c:v>
                </c:pt>
                <c:pt idx="45">
                  <c:v>97.53268873116485</c:v>
                </c:pt>
                <c:pt idx="46">
                  <c:v>109.26967491555015</c:v>
                </c:pt>
                <c:pt idx="47">
                  <c:v>122.40126959426121</c:v>
                </c:pt>
                <c:pt idx="48">
                  <c:v>137.09340721903826</c:v>
                </c:pt>
                <c:pt idx="49">
                  <c:v>153.53147417163245</c:v>
                </c:pt>
                <c:pt idx="50">
                  <c:v>171.9218506850875</c:v>
                </c:pt>
                <c:pt idx="51">
                  <c:v>192.49819713819412</c:v>
                </c:pt>
                <c:pt idx="52">
                  <c:v>215.5190818689035</c:v>
                </c:pt>
                <c:pt idx="53">
                  <c:v>241.27509773408735</c:v>
                </c:pt>
              </c:numCache>
            </c:numRef>
          </c:xVal>
          <c:yVal>
            <c:numRef>
              <c:f>Sheet1!$F$4:$F$57</c:f>
              <c:numCache>
                <c:ptCount val="54"/>
                <c:pt idx="0">
                  <c:v>2.2256666666666667</c:v>
                </c:pt>
                <c:pt idx="1">
                  <c:v>2.19396</c:v>
                </c:pt>
                <c:pt idx="2">
                  <c:v>2.2215333333333334</c:v>
                </c:pt>
                <c:pt idx="3">
                  <c:v>2.2881066666666667</c:v>
                </c:pt>
                <c:pt idx="4">
                  <c:v>2.3740666666666668</c:v>
                </c:pt>
                <c:pt idx="5">
                  <c:v>2.4827733333333333</c:v>
                </c:pt>
                <c:pt idx="6">
                  <c:v>2.6225733333333334</c:v>
                </c:pt>
                <c:pt idx="7">
                  <c:v>2.7951866666666665</c:v>
                </c:pt>
                <c:pt idx="8">
                  <c:v>2.99428</c:v>
                </c:pt>
                <c:pt idx="9">
                  <c:v>3.2044533333333334</c:v>
                </c:pt>
                <c:pt idx="10">
                  <c:v>3.423506666666667</c:v>
                </c:pt>
                <c:pt idx="11">
                  <c:v>3.6245466666666664</c:v>
                </c:pt>
                <c:pt idx="12">
                  <c:v>3.68684</c:v>
                </c:pt>
                <c:pt idx="13">
                  <c:v>3.58452</c:v>
                </c:pt>
                <c:pt idx="14">
                  <c:v>3.472706666666667</c:v>
                </c:pt>
                <c:pt idx="15">
                  <c:v>3.3689866666666664</c:v>
                </c:pt>
                <c:pt idx="16">
                  <c:v>3.27476</c:v>
                </c:pt>
                <c:pt idx="17">
                  <c:v>3.199293333333333</c:v>
                </c:pt>
                <c:pt idx="18">
                  <c:v>3.1227733333333334</c:v>
                </c:pt>
                <c:pt idx="19">
                  <c:v>3.0516266666666665</c:v>
                </c:pt>
                <c:pt idx="20">
                  <c:v>2.9841866666666665</c:v>
                </c:pt>
                <c:pt idx="21">
                  <c:v>2.9162266666666667</c:v>
                </c:pt>
                <c:pt idx="22">
                  <c:v>2.8462666666666663</c:v>
                </c:pt>
                <c:pt idx="23">
                  <c:v>2.7740400000000003</c:v>
                </c:pt>
                <c:pt idx="24">
                  <c:v>2.6988533333333335</c:v>
                </c:pt>
                <c:pt idx="25">
                  <c:v>2.6211066666666665</c:v>
                </c:pt>
                <c:pt idx="26">
                  <c:v>2.54124</c:v>
                </c:pt>
                <c:pt idx="27">
                  <c:v>2.4591866666666666</c:v>
                </c:pt>
                <c:pt idx="28">
                  <c:v>2.3402533333333335</c:v>
                </c:pt>
                <c:pt idx="29">
                  <c:v>2.2194933333333333</c:v>
                </c:pt>
                <c:pt idx="30">
                  <c:v>2.0957066666666666</c:v>
                </c:pt>
                <c:pt idx="31">
                  <c:v>1.9702933333333335</c:v>
                </c:pt>
                <c:pt idx="32">
                  <c:v>1.84572</c:v>
                </c:pt>
                <c:pt idx="33">
                  <c:v>1.7238933333333335</c:v>
                </c:pt>
                <c:pt idx="34">
                  <c:v>1.6067333333333333</c:v>
                </c:pt>
                <c:pt idx="35">
                  <c:v>1.4957066666666667</c:v>
                </c:pt>
                <c:pt idx="36">
                  <c:v>1.3917333333333333</c:v>
                </c:pt>
                <c:pt idx="37">
                  <c:v>1.2952786666666667</c:v>
                </c:pt>
                <c:pt idx="38">
                  <c:v>1.2063706666666667</c:v>
                </c:pt>
                <c:pt idx="39">
                  <c:v>1.1247453333333333</c:v>
                </c:pt>
                <c:pt idx="40">
                  <c:v>1.0499373333333333</c:v>
                </c:pt>
                <c:pt idx="41">
                  <c:v>0.9813866666666666</c:v>
                </c:pt>
                <c:pt idx="42">
                  <c:v>0.9184973333333334</c:v>
                </c:pt>
                <c:pt idx="43">
                  <c:v>0.8606866666666666</c:v>
                </c:pt>
                <c:pt idx="44">
                  <c:v>0.8074146666666667</c:v>
                </c:pt>
                <c:pt idx="45">
                  <c:v>0.7582</c:v>
                </c:pt>
                <c:pt idx="46">
                  <c:v>0.7126133333333334</c:v>
                </c:pt>
                <c:pt idx="47">
                  <c:v>0.6702866666666666</c:v>
                </c:pt>
                <c:pt idx="48">
                  <c:v>0.6309013333333333</c:v>
                </c:pt>
                <c:pt idx="49">
                  <c:v>0.5941826666666666</c:v>
                </c:pt>
                <c:pt idx="50">
                  <c:v>0.5598946666666667</c:v>
                </c:pt>
                <c:pt idx="51">
                  <c:v>0.5278346666666667</c:v>
                </c:pt>
                <c:pt idx="52">
                  <c:v>0.4978253333333334</c:v>
                </c:pt>
                <c:pt idx="53">
                  <c:v>0.46971599999999997</c:v>
                </c:pt>
              </c:numCache>
            </c:numRef>
          </c:yVal>
          <c:smooth val="1"/>
        </c:ser>
        <c:ser>
          <c:idx val="3"/>
          <c:order val="1"/>
          <c:tx>
            <c:v>HRR_OD_TH_0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'Scanned Results'!$A$55:$A$71</c:f>
              <c:numCache>
                <c:ptCount val="17"/>
                <c:pt idx="0">
                  <c:v>0.0506</c:v>
                </c:pt>
                <c:pt idx="1">
                  <c:v>0.0605</c:v>
                </c:pt>
                <c:pt idx="2">
                  <c:v>0.0799</c:v>
                </c:pt>
                <c:pt idx="3">
                  <c:v>0.109</c:v>
                </c:pt>
                <c:pt idx="4">
                  <c:v>0.133</c:v>
                </c:pt>
                <c:pt idx="5">
                  <c:v>0.176</c:v>
                </c:pt>
                <c:pt idx="6">
                  <c:v>0.219</c:v>
                </c:pt>
                <c:pt idx="7">
                  <c:v>0.286</c:v>
                </c:pt>
                <c:pt idx="8">
                  <c:v>0.39</c:v>
                </c:pt>
                <c:pt idx="9">
                  <c:v>0.505</c:v>
                </c:pt>
                <c:pt idx="10">
                  <c:v>0.681</c:v>
                </c:pt>
                <c:pt idx="11">
                  <c:v>0.866</c:v>
                </c:pt>
                <c:pt idx="12">
                  <c:v>1.21</c:v>
                </c:pt>
                <c:pt idx="13">
                  <c:v>1.62</c:v>
                </c:pt>
                <c:pt idx="14">
                  <c:v>2.16</c:v>
                </c:pt>
                <c:pt idx="15">
                  <c:v>2.89</c:v>
                </c:pt>
                <c:pt idx="16">
                  <c:v>3.89</c:v>
                </c:pt>
              </c:numCache>
            </c:numRef>
          </c:xVal>
          <c:yVal>
            <c:numRef>
              <c:f>'Scanned Results'!$B$55:$B$71</c:f>
              <c:numCache>
                <c:ptCount val="17"/>
                <c:pt idx="0">
                  <c:v>4.95</c:v>
                </c:pt>
                <c:pt idx="1">
                  <c:v>4.82</c:v>
                </c:pt>
                <c:pt idx="2">
                  <c:v>4.67</c:v>
                </c:pt>
                <c:pt idx="3">
                  <c:v>4.55</c:v>
                </c:pt>
                <c:pt idx="4">
                  <c:v>4.42</c:v>
                </c:pt>
                <c:pt idx="5">
                  <c:v>4.32</c:v>
                </c:pt>
                <c:pt idx="6">
                  <c:v>4.22</c:v>
                </c:pt>
                <c:pt idx="7">
                  <c:v>4.11</c:v>
                </c:pt>
                <c:pt idx="8">
                  <c:v>4</c:v>
                </c:pt>
                <c:pt idx="9">
                  <c:v>3.88</c:v>
                </c:pt>
                <c:pt idx="10">
                  <c:v>3.79</c:v>
                </c:pt>
                <c:pt idx="11">
                  <c:v>3.68</c:v>
                </c:pt>
                <c:pt idx="12">
                  <c:v>3.58</c:v>
                </c:pt>
                <c:pt idx="13">
                  <c:v>3.5</c:v>
                </c:pt>
                <c:pt idx="14">
                  <c:v>3.39</c:v>
                </c:pt>
                <c:pt idx="15">
                  <c:v>3.29</c:v>
                </c:pt>
                <c:pt idx="16">
                  <c:v>3.21</c:v>
                </c:pt>
              </c:numCache>
            </c:numRef>
          </c:yVal>
          <c:smooth val="1"/>
        </c:ser>
        <c:ser>
          <c:idx val="4"/>
          <c:order val="2"/>
          <c:tx>
            <c:v>HRR-TH_O-Moran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'Scanned Results'!$A$4:$A$30</c:f>
              <c:numCache>
                <c:ptCount val="27"/>
                <c:pt idx="0">
                  <c:v>0.0305</c:v>
                </c:pt>
                <c:pt idx="1">
                  <c:v>0.0426</c:v>
                </c:pt>
                <c:pt idx="2">
                  <c:v>0.041</c:v>
                </c:pt>
                <c:pt idx="3">
                  <c:v>0.0528</c:v>
                </c:pt>
                <c:pt idx="4">
                  <c:v>0.0515</c:v>
                </c:pt>
                <c:pt idx="5">
                  <c:v>0.0632</c:v>
                </c:pt>
                <c:pt idx="6">
                  <c:v>0.088</c:v>
                </c:pt>
                <c:pt idx="7">
                  <c:v>0.113</c:v>
                </c:pt>
                <c:pt idx="8">
                  <c:v>0.137</c:v>
                </c:pt>
                <c:pt idx="9">
                  <c:v>0.169</c:v>
                </c:pt>
                <c:pt idx="10">
                  <c:v>0.207</c:v>
                </c:pt>
                <c:pt idx="11">
                  <c:v>0.258</c:v>
                </c:pt>
                <c:pt idx="12">
                  <c:v>0.309</c:v>
                </c:pt>
                <c:pt idx="13">
                  <c:v>0.373</c:v>
                </c:pt>
                <c:pt idx="14">
                  <c:v>0.456</c:v>
                </c:pt>
                <c:pt idx="15">
                  <c:v>0.547</c:v>
                </c:pt>
                <c:pt idx="16">
                  <c:v>0.65</c:v>
                </c:pt>
                <c:pt idx="17">
                  <c:v>0.805</c:v>
                </c:pt>
                <c:pt idx="18">
                  <c:v>0.961</c:v>
                </c:pt>
                <c:pt idx="19">
                  <c:v>1.18</c:v>
                </c:pt>
                <c:pt idx="20">
                  <c:v>1.42</c:v>
                </c:pt>
                <c:pt idx="21">
                  <c:v>1.7</c:v>
                </c:pt>
                <c:pt idx="22">
                  <c:v>2.07</c:v>
                </c:pt>
                <c:pt idx="23">
                  <c:v>2.48</c:v>
                </c:pt>
                <c:pt idx="24">
                  <c:v>2.99</c:v>
                </c:pt>
                <c:pt idx="25">
                  <c:v>3.62</c:v>
                </c:pt>
                <c:pt idx="26">
                  <c:v>4.39</c:v>
                </c:pt>
              </c:numCache>
            </c:numRef>
          </c:xVal>
          <c:yVal>
            <c:numRef>
              <c:f>'Scanned Results'!$B$4:$B$30</c:f>
              <c:numCache>
                <c:ptCount val="27"/>
                <c:pt idx="0">
                  <c:v>4.88</c:v>
                </c:pt>
                <c:pt idx="1">
                  <c:v>4.83</c:v>
                </c:pt>
                <c:pt idx="2">
                  <c:v>4.75</c:v>
                </c:pt>
                <c:pt idx="3">
                  <c:v>4.68</c:v>
                </c:pt>
                <c:pt idx="4">
                  <c:v>4.61</c:v>
                </c:pt>
                <c:pt idx="5">
                  <c:v>4.54</c:v>
                </c:pt>
                <c:pt idx="6">
                  <c:v>4.47</c:v>
                </c:pt>
                <c:pt idx="7">
                  <c:v>4.39</c:v>
                </c:pt>
                <c:pt idx="8">
                  <c:v>4.32</c:v>
                </c:pt>
                <c:pt idx="9">
                  <c:v>4.25</c:v>
                </c:pt>
                <c:pt idx="10">
                  <c:v>4.18</c:v>
                </c:pt>
                <c:pt idx="11">
                  <c:v>4.11</c:v>
                </c:pt>
                <c:pt idx="12">
                  <c:v>4.04</c:v>
                </c:pt>
                <c:pt idx="13">
                  <c:v>3.97</c:v>
                </c:pt>
                <c:pt idx="14">
                  <c:v>3.91</c:v>
                </c:pt>
                <c:pt idx="15">
                  <c:v>3.85</c:v>
                </c:pt>
                <c:pt idx="16">
                  <c:v>3.78</c:v>
                </c:pt>
                <c:pt idx="17">
                  <c:v>3.72</c:v>
                </c:pt>
                <c:pt idx="18">
                  <c:v>3.65</c:v>
                </c:pt>
                <c:pt idx="19">
                  <c:v>3.59</c:v>
                </c:pt>
                <c:pt idx="20">
                  <c:v>3.53</c:v>
                </c:pt>
                <c:pt idx="21">
                  <c:v>3.47</c:v>
                </c:pt>
                <c:pt idx="22">
                  <c:v>3.4</c:v>
                </c:pt>
                <c:pt idx="23">
                  <c:v>3.35</c:v>
                </c:pt>
                <c:pt idx="24">
                  <c:v>3.29</c:v>
                </c:pt>
                <c:pt idx="25">
                  <c:v>3.24</c:v>
                </c:pt>
                <c:pt idx="26">
                  <c:v>3.19</c:v>
                </c:pt>
              </c:numCache>
            </c:numRef>
          </c:yVal>
          <c:smooth val="1"/>
        </c:ser>
        <c:ser>
          <c:idx val="5"/>
          <c:order val="3"/>
          <c:tx>
            <c:v>FEA-TH_0-Moran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'Scanned Results'!$G$4:$G$32</c:f>
              <c:numCache>
                <c:ptCount val="29"/>
                <c:pt idx="0">
                  <c:v>0.035</c:v>
                </c:pt>
                <c:pt idx="1">
                  <c:v>0.102</c:v>
                </c:pt>
                <c:pt idx="2">
                  <c:v>0.156</c:v>
                </c:pt>
                <c:pt idx="3">
                  <c:v>0.251</c:v>
                </c:pt>
                <c:pt idx="4">
                  <c:v>0.292</c:v>
                </c:pt>
                <c:pt idx="5">
                  <c:v>0.374</c:v>
                </c:pt>
                <c:pt idx="6">
                  <c:v>0.456</c:v>
                </c:pt>
                <c:pt idx="7">
                  <c:v>0.498</c:v>
                </c:pt>
                <c:pt idx="8">
                  <c:v>0.592</c:v>
                </c:pt>
                <c:pt idx="9">
                  <c:v>0.646</c:v>
                </c:pt>
                <c:pt idx="10">
                  <c:v>0.767</c:v>
                </c:pt>
                <c:pt idx="11">
                  <c:v>0.9</c:v>
                </c:pt>
                <c:pt idx="12">
                  <c:v>1.05</c:v>
                </c:pt>
                <c:pt idx="13">
                  <c:v>1.25</c:v>
                </c:pt>
                <c:pt idx="14">
                  <c:v>1.5</c:v>
                </c:pt>
                <c:pt idx="15">
                  <c:v>1.73</c:v>
                </c:pt>
                <c:pt idx="16">
                  <c:v>1.95</c:v>
                </c:pt>
                <c:pt idx="17">
                  <c:v>2.26</c:v>
                </c:pt>
                <c:pt idx="18">
                  <c:v>2.59</c:v>
                </c:pt>
                <c:pt idx="19">
                  <c:v>2.85</c:v>
                </c:pt>
                <c:pt idx="20">
                  <c:v>3.08</c:v>
                </c:pt>
                <c:pt idx="21">
                  <c:v>3.29</c:v>
                </c:pt>
                <c:pt idx="22">
                  <c:v>3.5</c:v>
                </c:pt>
                <c:pt idx="23">
                  <c:v>3.77</c:v>
                </c:pt>
                <c:pt idx="24">
                  <c:v>4.05</c:v>
                </c:pt>
                <c:pt idx="25">
                  <c:v>4.3</c:v>
                </c:pt>
                <c:pt idx="26">
                  <c:v>4.58</c:v>
                </c:pt>
                <c:pt idx="27">
                  <c:v>4.79</c:v>
                </c:pt>
                <c:pt idx="28">
                  <c:v>4.97</c:v>
                </c:pt>
              </c:numCache>
            </c:numRef>
          </c:xVal>
          <c:yVal>
            <c:numRef>
              <c:f>'Scanned Results'!$H$4:$H$32</c:f>
              <c:numCache>
                <c:ptCount val="29"/>
                <c:pt idx="0">
                  <c:v>2.12</c:v>
                </c:pt>
                <c:pt idx="1">
                  <c:v>2.2</c:v>
                </c:pt>
                <c:pt idx="2">
                  <c:v>2.31</c:v>
                </c:pt>
                <c:pt idx="3">
                  <c:v>2.47</c:v>
                </c:pt>
                <c:pt idx="4">
                  <c:v>2.58</c:v>
                </c:pt>
                <c:pt idx="5">
                  <c:v>2.77</c:v>
                </c:pt>
                <c:pt idx="6">
                  <c:v>2.94</c:v>
                </c:pt>
                <c:pt idx="7">
                  <c:v>3.08</c:v>
                </c:pt>
                <c:pt idx="8">
                  <c:v>3.23</c:v>
                </c:pt>
                <c:pt idx="9">
                  <c:v>3.34</c:v>
                </c:pt>
                <c:pt idx="10">
                  <c:v>3.51</c:v>
                </c:pt>
                <c:pt idx="11">
                  <c:v>3.64</c:v>
                </c:pt>
                <c:pt idx="12">
                  <c:v>3.7</c:v>
                </c:pt>
                <c:pt idx="13">
                  <c:v>3.69</c:v>
                </c:pt>
                <c:pt idx="14">
                  <c:v>3.57</c:v>
                </c:pt>
                <c:pt idx="15">
                  <c:v>3.47</c:v>
                </c:pt>
                <c:pt idx="16">
                  <c:v>3.4</c:v>
                </c:pt>
                <c:pt idx="17">
                  <c:v>3.32</c:v>
                </c:pt>
                <c:pt idx="18">
                  <c:v>3.26</c:v>
                </c:pt>
                <c:pt idx="19">
                  <c:v>3.21</c:v>
                </c:pt>
                <c:pt idx="20">
                  <c:v>3.18</c:v>
                </c:pt>
                <c:pt idx="21">
                  <c:v>3.15</c:v>
                </c:pt>
                <c:pt idx="22">
                  <c:v>3.12</c:v>
                </c:pt>
                <c:pt idx="23">
                  <c:v>3.08</c:v>
                </c:pt>
                <c:pt idx="24">
                  <c:v>3.05</c:v>
                </c:pt>
                <c:pt idx="25">
                  <c:v>3.02</c:v>
                </c:pt>
                <c:pt idx="26">
                  <c:v>3</c:v>
                </c:pt>
                <c:pt idx="27">
                  <c:v>2.97</c:v>
                </c:pt>
                <c:pt idx="28">
                  <c:v>2.96</c:v>
                </c:pt>
              </c:numCache>
            </c:numRef>
          </c:yVal>
          <c:smooth val="1"/>
        </c:ser>
        <c:ser>
          <c:idx val="6"/>
          <c:order val="4"/>
          <c:tx>
            <c:v>FEA-TH_0-O'Dowd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'Scanned Results'!$C$55:$C$89</c:f>
              <c:numCache>
                <c:ptCount val="35"/>
                <c:pt idx="0">
                  <c:v>0.0521</c:v>
                </c:pt>
                <c:pt idx="1">
                  <c:v>0.138</c:v>
                </c:pt>
                <c:pt idx="2">
                  <c:v>0.223</c:v>
                </c:pt>
                <c:pt idx="3">
                  <c:v>0.297</c:v>
                </c:pt>
                <c:pt idx="4">
                  <c:v>0.361</c:v>
                </c:pt>
                <c:pt idx="5">
                  <c:v>0.382</c:v>
                </c:pt>
                <c:pt idx="6">
                  <c:v>0.414</c:v>
                </c:pt>
                <c:pt idx="7">
                  <c:v>0.478</c:v>
                </c:pt>
                <c:pt idx="8">
                  <c:v>0.499</c:v>
                </c:pt>
                <c:pt idx="9">
                  <c:v>0.552</c:v>
                </c:pt>
                <c:pt idx="10">
                  <c:v>0.659</c:v>
                </c:pt>
                <c:pt idx="11">
                  <c:v>0.734</c:v>
                </c:pt>
                <c:pt idx="12">
                  <c:v>0.809</c:v>
                </c:pt>
                <c:pt idx="13">
                  <c:v>0.905</c:v>
                </c:pt>
                <c:pt idx="14">
                  <c:v>1.08</c:v>
                </c:pt>
                <c:pt idx="15">
                  <c:v>1.26</c:v>
                </c:pt>
                <c:pt idx="16">
                  <c:v>1.49</c:v>
                </c:pt>
                <c:pt idx="17">
                  <c:v>1.62</c:v>
                </c:pt>
                <c:pt idx="18">
                  <c:v>1.83</c:v>
                </c:pt>
                <c:pt idx="19">
                  <c:v>2.01</c:v>
                </c:pt>
                <c:pt idx="20">
                  <c:v>2.2</c:v>
                </c:pt>
                <c:pt idx="21">
                  <c:v>2.45</c:v>
                </c:pt>
                <c:pt idx="22">
                  <c:v>2.63</c:v>
                </c:pt>
                <c:pt idx="23">
                  <c:v>2.78</c:v>
                </c:pt>
                <c:pt idx="24">
                  <c:v>3</c:v>
                </c:pt>
                <c:pt idx="25">
                  <c:v>3.27</c:v>
                </c:pt>
                <c:pt idx="26">
                  <c:v>3.49</c:v>
                </c:pt>
                <c:pt idx="27">
                  <c:v>3.72</c:v>
                </c:pt>
                <c:pt idx="28">
                  <c:v>3.94</c:v>
                </c:pt>
                <c:pt idx="29">
                  <c:v>4.2</c:v>
                </c:pt>
                <c:pt idx="30">
                  <c:v>4.42</c:v>
                </c:pt>
                <c:pt idx="31">
                  <c:v>4.59</c:v>
                </c:pt>
                <c:pt idx="32">
                  <c:v>4.71</c:v>
                </c:pt>
                <c:pt idx="33">
                  <c:v>4.89</c:v>
                </c:pt>
                <c:pt idx="34">
                  <c:v>4.96</c:v>
                </c:pt>
              </c:numCache>
            </c:numRef>
          </c:xVal>
          <c:yVal>
            <c:numRef>
              <c:f>'Scanned Results'!$D$55:$D$89</c:f>
              <c:numCache>
                <c:ptCount val="35"/>
                <c:pt idx="0">
                  <c:v>2.21</c:v>
                </c:pt>
                <c:pt idx="1">
                  <c:v>2.3</c:v>
                </c:pt>
                <c:pt idx="2">
                  <c:v>2.46</c:v>
                </c:pt>
                <c:pt idx="3">
                  <c:v>2.55</c:v>
                </c:pt>
                <c:pt idx="4">
                  <c:v>2.71</c:v>
                </c:pt>
                <c:pt idx="5">
                  <c:v>2.85</c:v>
                </c:pt>
                <c:pt idx="6">
                  <c:v>2.99</c:v>
                </c:pt>
                <c:pt idx="7">
                  <c:v>3.11</c:v>
                </c:pt>
                <c:pt idx="8">
                  <c:v>3.23</c:v>
                </c:pt>
                <c:pt idx="9">
                  <c:v>3.34</c:v>
                </c:pt>
                <c:pt idx="10">
                  <c:v>3.43</c:v>
                </c:pt>
                <c:pt idx="11">
                  <c:v>3.53</c:v>
                </c:pt>
                <c:pt idx="12">
                  <c:v>3.6</c:v>
                </c:pt>
                <c:pt idx="13">
                  <c:v>3.69</c:v>
                </c:pt>
                <c:pt idx="14">
                  <c:v>3.71</c:v>
                </c:pt>
                <c:pt idx="15">
                  <c:v>3.68</c:v>
                </c:pt>
                <c:pt idx="16">
                  <c:v>3.6</c:v>
                </c:pt>
                <c:pt idx="17">
                  <c:v>3.51</c:v>
                </c:pt>
                <c:pt idx="18">
                  <c:v>3.43</c:v>
                </c:pt>
                <c:pt idx="19">
                  <c:v>3.38</c:v>
                </c:pt>
                <c:pt idx="20">
                  <c:v>3.34</c:v>
                </c:pt>
                <c:pt idx="21">
                  <c:v>3.29</c:v>
                </c:pt>
                <c:pt idx="22">
                  <c:v>3.27</c:v>
                </c:pt>
                <c:pt idx="23">
                  <c:v>3.18</c:v>
                </c:pt>
                <c:pt idx="24">
                  <c:v>3.17</c:v>
                </c:pt>
                <c:pt idx="25">
                  <c:v>3.16</c:v>
                </c:pt>
                <c:pt idx="26">
                  <c:v>3.09</c:v>
                </c:pt>
                <c:pt idx="27">
                  <c:v>3.05</c:v>
                </c:pt>
                <c:pt idx="28">
                  <c:v>3.05</c:v>
                </c:pt>
                <c:pt idx="29">
                  <c:v>3.03</c:v>
                </c:pt>
                <c:pt idx="30">
                  <c:v>3</c:v>
                </c:pt>
                <c:pt idx="31">
                  <c:v>3</c:v>
                </c:pt>
                <c:pt idx="32">
                  <c:v>2.97</c:v>
                </c:pt>
                <c:pt idx="33">
                  <c:v>2.95</c:v>
                </c:pt>
                <c:pt idx="34">
                  <c:v>2.95</c:v>
                </c:pt>
              </c:numCache>
            </c:numRef>
          </c:yVal>
          <c:smooth val="1"/>
        </c:ser>
        <c:axId val="66694639"/>
        <c:axId val="63380840"/>
      </c:scatterChart>
      <c:valAx>
        <c:axId val="6669463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x/J/So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 val="autoZero"/>
        <c:crossBetween val="midCat"/>
        <c:dispUnits/>
        <c:majorUnit val="1"/>
      </c:valAx>
      <c:valAx>
        <c:axId val="6338084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Sy/So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55525"/>
          <c:w val="0.186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2"/>
  <sheetViews>
    <sheetView tabSelected="1" zoomScalePageLayoutView="0" workbookViewId="0" topLeftCell="A57">
      <selection activeCell="K88" sqref="K88"/>
    </sheetView>
  </sheetViews>
  <sheetFormatPr defaultColWidth="9.140625" defaultRowHeight="12.75"/>
  <cols>
    <col min="47" max="47" width="11.00390625" style="0" customWidth="1"/>
  </cols>
  <sheetData>
    <row r="1" spans="1:24" ht="18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12.75">
      <c r="A2" t="s">
        <v>19</v>
      </c>
    </row>
    <row r="3" spans="1:22" ht="12.75">
      <c r="A3" t="s">
        <v>20</v>
      </c>
      <c r="D3" t="s">
        <v>21</v>
      </c>
      <c r="G3" t="s">
        <v>22</v>
      </c>
      <c r="J3" t="s">
        <v>23</v>
      </c>
      <c r="M3" t="s">
        <v>24</v>
      </c>
      <c r="P3" t="s">
        <v>22</v>
      </c>
      <c r="S3" t="s">
        <v>25</v>
      </c>
      <c r="V3" t="s">
        <v>23</v>
      </c>
    </row>
    <row r="4" spans="1:23" ht="12.75">
      <c r="A4" s="1">
        <v>0.0305</v>
      </c>
      <c r="B4" s="1">
        <v>4.88</v>
      </c>
      <c r="D4" s="1">
        <v>0.0335</v>
      </c>
      <c r="E4" s="1">
        <v>4.05</v>
      </c>
      <c r="G4" s="1">
        <v>0.035</v>
      </c>
      <c r="H4" s="1">
        <v>2.12</v>
      </c>
      <c r="J4" s="1">
        <v>0.129</v>
      </c>
      <c r="K4" s="1">
        <v>2.27</v>
      </c>
      <c r="M4" s="1">
        <v>3.46</v>
      </c>
      <c r="N4" s="1">
        <v>2.12</v>
      </c>
      <c r="O4" s="1"/>
      <c r="P4" s="1">
        <v>0.495</v>
      </c>
      <c r="Q4" s="1">
        <v>3.05</v>
      </c>
      <c r="S4" s="1">
        <v>0.0374</v>
      </c>
      <c r="T4" s="1">
        <v>3.87</v>
      </c>
      <c r="U4" s="1"/>
      <c r="V4" s="1">
        <v>1.07</v>
      </c>
      <c r="W4" s="1">
        <v>2.9</v>
      </c>
    </row>
    <row r="5" spans="1:23" ht="12.75">
      <c r="A5" s="1">
        <v>0.0426</v>
      </c>
      <c r="B5" s="1">
        <v>4.83</v>
      </c>
      <c r="D5" s="1">
        <v>0.0453</v>
      </c>
      <c r="E5" s="1">
        <v>3.98</v>
      </c>
      <c r="G5" s="1">
        <v>0.102</v>
      </c>
      <c r="H5" s="1">
        <v>2.2</v>
      </c>
      <c r="J5" s="1">
        <v>0.171</v>
      </c>
      <c r="K5" s="1">
        <v>2.37</v>
      </c>
      <c r="M5" s="1">
        <v>0.0376</v>
      </c>
      <c r="N5" s="1">
        <v>4.89</v>
      </c>
      <c r="O5" s="1"/>
      <c r="P5" s="1">
        <v>0.536</v>
      </c>
      <c r="Q5" s="1">
        <v>3.19</v>
      </c>
      <c r="S5" s="1">
        <v>0.0755</v>
      </c>
      <c r="T5" s="1">
        <v>3.8</v>
      </c>
      <c r="U5" s="1"/>
      <c r="V5" s="1">
        <v>1.2</v>
      </c>
      <c r="W5" s="1">
        <v>2.87</v>
      </c>
    </row>
    <row r="6" spans="1:23" ht="12.75">
      <c r="A6" s="1">
        <v>0.041</v>
      </c>
      <c r="B6" s="1">
        <v>4.75</v>
      </c>
      <c r="D6" s="1">
        <v>0.0506</v>
      </c>
      <c r="E6" s="1">
        <v>3.92</v>
      </c>
      <c r="G6" s="1">
        <v>0.156</v>
      </c>
      <c r="H6" s="1">
        <v>2.31</v>
      </c>
      <c r="J6" s="1">
        <v>0.199</v>
      </c>
      <c r="K6" s="1">
        <v>2.48</v>
      </c>
      <c r="M6" s="1">
        <v>0.0366</v>
      </c>
      <c r="N6" s="1">
        <v>4.81</v>
      </c>
      <c r="O6" s="1"/>
      <c r="P6" s="1">
        <v>0.616</v>
      </c>
      <c r="Q6" s="1">
        <v>3.31</v>
      </c>
      <c r="S6" s="1">
        <v>0.075</v>
      </c>
      <c r="T6" s="1">
        <v>3.76</v>
      </c>
      <c r="U6" s="1"/>
      <c r="V6" s="1">
        <v>1.29</v>
      </c>
      <c r="W6" s="1">
        <v>2.85</v>
      </c>
    </row>
    <row r="7" spans="1:23" ht="12.75">
      <c r="A7" s="1">
        <v>0.0528</v>
      </c>
      <c r="B7" s="1">
        <v>4.68</v>
      </c>
      <c r="D7" s="1">
        <v>0.0562</v>
      </c>
      <c r="E7" s="1">
        <v>3.87</v>
      </c>
      <c r="G7" s="1">
        <v>0.251</v>
      </c>
      <c r="H7" s="1">
        <v>2.47</v>
      </c>
      <c r="J7" s="1">
        <v>0.226</v>
      </c>
      <c r="K7" s="1">
        <v>2.56</v>
      </c>
      <c r="M7" s="1">
        <v>0.0489</v>
      </c>
      <c r="N7" s="1">
        <v>4.75</v>
      </c>
      <c r="O7" s="1"/>
      <c r="P7" s="1">
        <v>0.656</v>
      </c>
      <c r="Q7" s="1">
        <v>3.36</v>
      </c>
      <c r="S7" s="1">
        <v>0.0871</v>
      </c>
      <c r="T7" s="1">
        <v>3.69</v>
      </c>
      <c r="U7" s="1"/>
      <c r="V7" s="1">
        <v>1.42</v>
      </c>
      <c r="W7" s="1">
        <v>2.83</v>
      </c>
    </row>
    <row r="8" spans="1:23" ht="12.75">
      <c r="A8" s="1">
        <v>0.0515</v>
      </c>
      <c r="B8" s="1">
        <v>4.61</v>
      </c>
      <c r="D8" s="1">
        <v>0.068</v>
      </c>
      <c r="E8" s="1">
        <v>3.81</v>
      </c>
      <c r="G8" s="1">
        <v>0.292</v>
      </c>
      <c r="H8" s="1">
        <v>2.58</v>
      </c>
      <c r="J8" s="1">
        <v>0.254</v>
      </c>
      <c r="K8" s="1">
        <v>2.63</v>
      </c>
      <c r="M8" s="1">
        <v>0.0479</v>
      </c>
      <c r="N8" s="1">
        <v>4.68</v>
      </c>
      <c r="O8" s="1"/>
      <c r="P8" s="1">
        <v>0.749</v>
      </c>
      <c r="Q8" s="1">
        <v>3.5</v>
      </c>
      <c r="S8" s="1">
        <v>0.125</v>
      </c>
      <c r="T8" s="1">
        <v>3.63</v>
      </c>
      <c r="U8" s="1"/>
      <c r="V8" s="1">
        <v>1.53</v>
      </c>
      <c r="W8" s="1">
        <v>2.8</v>
      </c>
    </row>
    <row r="9" spans="1:23" ht="12.75">
      <c r="A9" s="1">
        <v>0.0632</v>
      </c>
      <c r="B9" s="1">
        <v>4.54</v>
      </c>
      <c r="D9" s="1">
        <v>0.0864</v>
      </c>
      <c r="E9" s="1">
        <v>3.75</v>
      </c>
      <c r="G9" s="1">
        <v>0.374</v>
      </c>
      <c r="H9" s="1">
        <v>2.77</v>
      </c>
      <c r="J9" s="1">
        <v>0.295</v>
      </c>
      <c r="K9" s="1">
        <v>2.73</v>
      </c>
      <c r="M9" s="1">
        <v>0.0732</v>
      </c>
      <c r="N9" s="1">
        <v>4.62</v>
      </c>
      <c r="O9" s="1"/>
      <c r="P9" s="1">
        <v>0.854</v>
      </c>
      <c r="Q9" s="1">
        <v>3.62</v>
      </c>
      <c r="S9" s="1">
        <v>0.151</v>
      </c>
      <c r="T9" s="1">
        <v>3.59</v>
      </c>
      <c r="U9" s="1"/>
      <c r="V9" s="1">
        <v>1.65</v>
      </c>
      <c r="W9" s="1">
        <v>2.77</v>
      </c>
    </row>
    <row r="10" spans="1:23" ht="12.75">
      <c r="A10" s="1">
        <v>0.088</v>
      </c>
      <c r="B10" s="1">
        <v>4.47</v>
      </c>
      <c r="D10" s="1">
        <v>0.105</v>
      </c>
      <c r="E10" s="1">
        <v>3.69</v>
      </c>
      <c r="G10" s="1">
        <v>0.456</v>
      </c>
      <c r="H10" s="1">
        <v>2.94</v>
      </c>
      <c r="J10" s="1">
        <v>0.336</v>
      </c>
      <c r="K10" s="1">
        <v>2.8</v>
      </c>
      <c r="M10" s="1">
        <v>0.072</v>
      </c>
      <c r="N10" s="1">
        <v>4.53</v>
      </c>
      <c r="O10" s="1"/>
      <c r="P10" s="1">
        <v>0.96</v>
      </c>
      <c r="Q10" s="1">
        <v>3.69</v>
      </c>
      <c r="S10" s="1">
        <v>0.189</v>
      </c>
      <c r="T10" s="1">
        <v>3.5</v>
      </c>
      <c r="U10" s="1"/>
      <c r="V10" s="1">
        <v>1.78</v>
      </c>
      <c r="W10" s="1">
        <v>2.75</v>
      </c>
    </row>
    <row r="11" spans="1:23" ht="12.75">
      <c r="A11" s="1">
        <v>0.113</v>
      </c>
      <c r="B11" s="1">
        <v>4.39</v>
      </c>
      <c r="D11" s="1">
        <v>0.123</v>
      </c>
      <c r="E11" s="1">
        <v>3.63</v>
      </c>
      <c r="G11" s="1">
        <v>0.498</v>
      </c>
      <c r="H11" s="1">
        <v>3.08</v>
      </c>
      <c r="J11" s="1">
        <v>0.402</v>
      </c>
      <c r="K11" s="1">
        <v>2.86</v>
      </c>
      <c r="M11" s="1">
        <v>0.0973</v>
      </c>
      <c r="N11" s="1">
        <v>4.48</v>
      </c>
      <c r="O11" s="1"/>
      <c r="P11" s="1">
        <v>1.14</v>
      </c>
      <c r="Q11" s="1">
        <v>3.71</v>
      </c>
      <c r="S11" s="1">
        <v>0.24</v>
      </c>
      <c r="T11" s="1">
        <v>3.45</v>
      </c>
      <c r="U11" s="1"/>
      <c r="V11" s="1">
        <v>1.92</v>
      </c>
      <c r="W11" s="1">
        <v>2.73</v>
      </c>
    </row>
    <row r="12" spans="1:23" ht="12.75">
      <c r="A12" s="1">
        <v>0.137</v>
      </c>
      <c r="B12" s="1">
        <v>4.32</v>
      </c>
      <c r="D12" s="1">
        <v>0.161</v>
      </c>
      <c r="E12" s="1">
        <v>3.56</v>
      </c>
      <c r="G12" s="1">
        <v>0.592</v>
      </c>
      <c r="H12" s="1">
        <v>3.23</v>
      </c>
      <c r="J12" s="1">
        <v>0.469</v>
      </c>
      <c r="K12" s="1">
        <v>2.95</v>
      </c>
      <c r="M12" s="1">
        <v>0.0965</v>
      </c>
      <c r="N12" s="1">
        <v>4.41</v>
      </c>
      <c r="O12" s="1"/>
      <c r="P12" s="1">
        <v>1.39</v>
      </c>
      <c r="Q12" s="1">
        <v>3.64</v>
      </c>
      <c r="S12" s="1">
        <v>0.279</v>
      </c>
      <c r="T12" s="1">
        <v>3.39</v>
      </c>
      <c r="U12" s="1"/>
      <c r="V12" s="1">
        <v>2.05</v>
      </c>
      <c r="W12" s="1">
        <v>2.71</v>
      </c>
    </row>
    <row r="13" spans="1:23" ht="12.75">
      <c r="A13" s="1">
        <v>0.169</v>
      </c>
      <c r="B13" s="1">
        <v>4.25</v>
      </c>
      <c r="D13" s="1">
        <v>0.18</v>
      </c>
      <c r="E13" s="1">
        <v>3.51</v>
      </c>
      <c r="G13" s="1">
        <v>0.646</v>
      </c>
      <c r="H13" s="1">
        <v>3.34</v>
      </c>
      <c r="J13" s="1">
        <v>0.561</v>
      </c>
      <c r="K13" s="1">
        <v>2.98</v>
      </c>
      <c r="M13" s="1">
        <v>0.134</v>
      </c>
      <c r="N13" s="1">
        <v>4.32</v>
      </c>
      <c r="O13" s="1"/>
      <c r="P13" s="1">
        <v>1.52</v>
      </c>
      <c r="Q13" s="1">
        <v>3.56</v>
      </c>
      <c r="S13" s="1">
        <v>0.33</v>
      </c>
      <c r="T13" s="1">
        <v>3.34</v>
      </c>
      <c r="U13" s="1"/>
      <c r="V13" s="1">
        <v>2.24</v>
      </c>
      <c r="W13" s="1">
        <v>2.69</v>
      </c>
    </row>
    <row r="14" spans="1:23" ht="12.75">
      <c r="A14" s="1">
        <v>0.207</v>
      </c>
      <c r="B14" s="1">
        <v>4.18</v>
      </c>
      <c r="D14" s="1">
        <v>0.224</v>
      </c>
      <c r="E14" s="1">
        <v>3.45</v>
      </c>
      <c r="G14" s="1">
        <v>0.767</v>
      </c>
      <c r="H14" s="1">
        <v>3.51</v>
      </c>
      <c r="J14" s="1">
        <v>0.718</v>
      </c>
      <c r="K14" s="1">
        <v>2.98</v>
      </c>
      <c r="M14" s="1">
        <v>0.172</v>
      </c>
      <c r="N14" s="1">
        <v>4.25</v>
      </c>
      <c r="O14" s="1"/>
      <c r="P14" s="1">
        <v>1.67</v>
      </c>
      <c r="Q14" s="1">
        <v>3.51</v>
      </c>
      <c r="S14" s="1">
        <v>0.355</v>
      </c>
      <c r="T14" s="1">
        <v>3.29</v>
      </c>
      <c r="U14" s="1"/>
      <c r="V14" s="1">
        <v>2.31</v>
      </c>
      <c r="W14" s="1">
        <v>2.67</v>
      </c>
    </row>
    <row r="15" spans="1:23" ht="12.75">
      <c r="A15" s="1">
        <v>0.258</v>
      </c>
      <c r="B15" s="1">
        <v>4.11</v>
      </c>
      <c r="D15" s="1">
        <v>0.262</v>
      </c>
      <c r="E15" s="1">
        <v>3.39</v>
      </c>
      <c r="G15" s="1">
        <v>0.9</v>
      </c>
      <c r="H15" s="1">
        <v>3.64</v>
      </c>
      <c r="J15" s="1">
        <v>0.874</v>
      </c>
      <c r="K15" s="1">
        <v>2.95</v>
      </c>
      <c r="M15" s="1">
        <v>0.211</v>
      </c>
      <c r="N15" s="1">
        <v>4.19</v>
      </c>
      <c r="O15" s="1"/>
      <c r="P15" s="1">
        <v>1.83</v>
      </c>
      <c r="Q15" s="1">
        <v>3.45</v>
      </c>
      <c r="S15" s="1">
        <v>0.472</v>
      </c>
      <c r="T15" s="1">
        <v>3.22</v>
      </c>
      <c r="U15" s="1"/>
      <c r="V15" s="1">
        <v>2.44</v>
      </c>
      <c r="W15" s="1">
        <v>2.65</v>
      </c>
    </row>
    <row r="16" spans="1:23" ht="12.75">
      <c r="A16" s="1">
        <v>0.309</v>
      </c>
      <c r="B16" s="1">
        <v>4.04</v>
      </c>
      <c r="D16" s="1">
        <v>0.32</v>
      </c>
      <c r="E16" s="1">
        <v>3.34</v>
      </c>
      <c r="G16" s="1">
        <v>1.05</v>
      </c>
      <c r="H16" s="1">
        <v>3.7</v>
      </c>
      <c r="J16" s="1">
        <v>0.952</v>
      </c>
      <c r="K16" s="1">
        <v>2.93</v>
      </c>
      <c r="M16" s="1">
        <v>0.262</v>
      </c>
      <c r="N16" s="1">
        <v>4.11</v>
      </c>
      <c r="O16" s="1"/>
      <c r="P16" s="1">
        <v>1.97</v>
      </c>
      <c r="Q16" s="1">
        <v>3.39</v>
      </c>
      <c r="S16" s="1">
        <v>0.588</v>
      </c>
      <c r="T16" s="1">
        <v>3.16</v>
      </c>
      <c r="U16" s="1"/>
      <c r="V16" s="1">
        <v>2.59</v>
      </c>
      <c r="W16" s="1">
        <v>2.64</v>
      </c>
    </row>
    <row r="17" spans="1:23" ht="12.75">
      <c r="A17" s="1">
        <v>0.373</v>
      </c>
      <c r="B17" s="1">
        <v>3.97</v>
      </c>
      <c r="D17" s="1">
        <v>0.384</v>
      </c>
      <c r="E17" s="1">
        <v>3.3</v>
      </c>
      <c r="G17" s="1">
        <v>1.25</v>
      </c>
      <c r="H17" s="1">
        <v>3.69</v>
      </c>
      <c r="J17" s="1">
        <v>1.07</v>
      </c>
      <c r="K17" s="1">
        <v>2.9</v>
      </c>
      <c r="M17" s="1">
        <v>0.313</v>
      </c>
      <c r="N17" s="1">
        <v>4.05</v>
      </c>
      <c r="O17" s="1"/>
      <c r="P17" s="1">
        <v>2.17</v>
      </c>
      <c r="Q17" s="1">
        <v>3.35</v>
      </c>
      <c r="S17" s="1">
        <v>0.705</v>
      </c>
      <c r="T17" s="1">
        <v>3.12</v>
      </c>
      <c r="U17" s="1"/>
      <c r="V17" s="1">
        <v>2.7</v>
      </c>
      <c r="W17" s="1">
        <v>2.62</v>
      </c>
    </row>
    <row r="18" spans="1:23" ht="12.75">
      <c r="A18" s="1">
        <v>0.456</v>
      </c>
      <c r="B18" s="1">
        <v>3.91</v>
      </c>
      <c r="D18" s="1">
        <v>0.468</v>
      </c>
      <c r="E18" s="1">
        <v>3.23</v>
      </c>
      <c r="G18" s="1">
        <v>1.5</v>
      </c>
      <c r="H18" s="1">
        <v>3.57</v>
      </c>
      <c r="J18" s="1">
        <v>1.24</v>
      </c>
      <c r="K18" s="1">
        <v>2.85</v>
      </c>
      <c r="M18" s="1">
        <v>0.364</v>
      </c>
      <c r="N18" s="1">
        <v>3.98</v>
      </c>
      <c r="O18" s="1"/>
      <c r="P18" s="1">
        <v>2.35</v>
      </c>
      <c r="Q18" s="1">
        <v>3.31</v>
      </c>
      <c r="S18" s="1">
        <v>0.808</v>
      </c>
      <c r="T18" s="1">
        <v>3.08</v>
      </c>
      <c r="U18" s="1"/>
      <c r="V18" s="1">
        <v>2.81</v>
      </c>
      <c r="W18" s="1">
        <v>2.61</v>
      </c>
    </row>
    <row r="19" spans="1:23" ht="12.75">
      <c r="A19" s="1">
        <v>0.547</v>
      </c>
      <c r="B19" s="1">
        <v>3.85</v>
      </c>
      <c r="D19" s="1">
        <v>0.558</v>
      </c>
      <c r="E19" s="1">
        <v>3.18</v>
      </c>
      <c r="G19" s="1">
        <v>1.73</v>
      </c>
      <c r="H19" s="1">
        <v>3.47</v>
      </c>
      <c r="J19" s="1">
        <v>1.39</v>
      </c>
      <c r="K19" s="1">
        <v>2.83</v>
      </c>
      <c r="M19" s="1">
        <v>0.455</v>
      </c>
      <c r="N19" s="1">
        <v>3.92</v>
      </c>
      <c r="O19" s="1"/>
      <c r="P19" s="1">
        <v>2.56</v>
      </c>
      <c r="Q19" s="1">
        <v>3.27</v>
      </c>
      <c r="S19" s="1">
        <v>0.977</v>
      </c>
      <c r="T19" s="1">
        <v>3.02</v>
      </c>
      <c r="U19" s="1"/>
      <c r="V19" s="1">
        <v>2.95</v>
      </c>
      <c r="W19" s="1">
        <v>2.6</v>
      </c>
    </row>
    <row r="20" spans="1:23" ht="12.75">
      <c r="A20" s="1">
        <v>0.65</v>
      </c>
      <c r="B20" s="1">
        <v>3.78</v>
      </c>
      <c r="D20" s="1">
        <v>0.675</v>
      </c>
      <c r="E20" s="1">
        <v>3.13</v>
      </c>
      <c r="G20" s="1">
        <v>1.95</v>
      </c>
      <c r="H20" s="1">
        <v>3.4</v>
      </c>
      <c r="J20" s="1">
        <v>1.48</v>
      </c>
      <c r="K20" s="1">
        <v>2.81</v>
      </c>
      <c r="M20" s="1">
        <v>0.545</v>
      </c>
      <c r="N20" s="1">
        <v>3.85</v>
      </c>
      <c r="O20" s="1"/>
      <c r="P20" s="1">
        <v>2.79</v>
      </c>
      <c r="Q20" s="1">
        <v>3.22</v>
      </c>
      <c r="S20" s="1">
        <v>1.18</v>
      </c>
      <c r="T20" s="1">
        <v>2.96</v>
      </c>
      <c r="U20" s="1"/>
      <c r="V20" s="1">
        <v>3.07</v>
      </c>
      <c r="W20" s="1">
        <v>2.57</v>
      </c>
    </row>
    <row r="21" spans="1:23" ht="12.75">
      <c r="A21" s="1">
        <v>0.805</v>
      </c>
      <c r="B21" s="1">
        <v>3.72</v>
      </c>
      <c r="D21" s="1">
        <v>0.811</v>
      </c>
      <c r="E21" s="1">
        <v>3.07</v>
      </c>
      <c r="G21" s="1">
        <v>2.26</v>
      </c>
      <c r="H21" s="1">
        <v>3.32</v>
      </c>
      <c r="J21" s="1">
        <v>1.65</v>
      </c>
      <c r="K21" s="1">
        <v>2.78</v>
      </c>
      <c r="M21" s="1">
        <v>0.648</v>
      </c>
      <c r="N21" s="1">
        <v>3.79</v>
      </c>
      <c r="O21" s="1"/>
      <c r="P21" s="1">
        <v>2.98</v>
      </c>
      <c r="Q21" s="1">
        <v>3.19</v>
      </c>
      <c r="S21" s="1">
        <v>1.44</v>
      </c>
      <c r="T21" s="1">
        <v>2.92</v>
      </c>
      <c r="U21" s="1"/>
      <c r="V21" s="1">
        <v>3.17</v>
      </c>
      <c r="W21" s="1">
        <v>2.57</v>
      </c>
    </row>
    <row r="22" spans="1:23" ht="12.75">
      <c r="A22" s="1">
        <v>0.961</v>
      </c>
      <c r="B22" s="1">
        <v>3.65</v>
      </c>
      <c r="D22" s="1">
        <v>0.96</v>
      </c>
      <c r="E22" s="1">
        <v>3.02</v>
      </c>
      <c r="G22" s="1">
        <v>2.59</v>
      </c>
      <c r="H22" s="1">
        <v>3.26</v>
      </c>
      <c r="J22" s="1">
        <v>1.78</v>
      </c>
      <c r="K22" s="1">
        <v>2.75</v>
      </c>
      <c r="M22" s="1">
        <v>0.804</v>
      </c>
      <c r="N22" s="1">
        <v>3.72</v>
      </c>
      <c r="O22" s="1"/>
      <c r="P22" s="1">
        <v>3.21</v>
      </c>
      <c r="Q22" s="1">
        <v>3.16</v>
      </c>
      <c r="S22" s="1">
        <v>1.72</v>
      </c>
      <c r="T22" s="1">
        <v>2.88</v>
      </c>
      <c r="U22" s="1"/>
      <c r="V22" s="1">
        <v>3.31</v>
      </c>
      <c r="W22" s="1">
        <v>2.54</v>
      </c>
    </row>
    <row r="23" spans="1:23" ht="12.75">
      <c r="A23" s="1">
        <v>1.18</v>
      </c>
      <c r="B23" s="1">
        <v>3.59</v>
      </c>
      <c r="D23" s="1">
        <v>1.18</v>
      </c>
      <c r="E23" s="1">
        <v>2.98</v>
      </c>
      <c r="G23" s="1">
        <v>2.85</v>
      </c>
      <c r="H23" s="1">
        <v>3.21</v>
      </c>
      <c r="J23" s="1">
        <v>1.99</v>
      </c>
      <c r="K23" s="1">
        <v>2.72</v>
      </c>
      <c r="M23" s="1">
        <v>0.972</v>
      </c>
      <c r="N23" s="1">
        <v>3.67</v>
      </c>
      <c r="O23" s="1"/>
      <c r="P23" s="1">
        <v>3.4</v>
      </c>
      <c r="Q23" s="1">
        <v>3.13</v>
      </c>
      <c r="S23" s="1">
        <v>2.08</v>
      </c>
      <c r="T23" s="1">
        <v>2.83</v>
      </c>
      <c r="U23" s="1"/>
      <c r="V23" s="1">
        <v>3.39</v>
      </c>
      <c r="W23" s="1">
        <v>2.54</v>
      </c>
    </row>
    <row r="24" spans="1:23" ht="12.75">
      <c r="A24" s="1">
        <v>1.42</v>
      </c>
      <c r="B24" s="1">
        <v>3.53</v>
      </c>
      <c r="D24" s="1">
        <v>1.43</v>
      </c>
      <c r="E24" s="1">
        <v>2.92</v>
      </c>
      <c r="G24" s="1">
        <v>3.08</v>
      </c>
      <c r="H24" s="1">
        <v>3.18</v>
      </c>
      <c r="J24" s="1">
        <v>2.15</v>
      </c>
      <c r="K24" s="1">
        <v>2.69</v>
      </c>
      <c r="M24" s="1">
        <v>1.18</v>
      </c>
      <c r="N24" s="1">
        <v>3.6</v>
      </c>
      <c r="O24" s="1"/>
      <c r="P24" s="1">
        <v>3.6</v>
      </c>
      <c r="Q24" s="1">
        <v>3.11</v>
      </c>
      <c r="S24" s="1">
        <v>2.48</v>
      </c>
      <c r="T24" s="1">
        <v>2.78</v>
      </c>
      <c r="U24" s="1"/>
      <c r="V24" s="1">
        <v>3.55</v>
      </c>
      <c r="W24" s="1">
        <v>2.53</v>
      </c>
    </row>
    <row r="25" spans="1:23" ht="12.75">
      <c r="A25" s="1">
        <v>1.7</v>
      </c>
      <c r="B25" s="1">
        <v>3.47</v>
      </c>
      <c r="D25" s="1">
        <v>1.72</v>
      </c>
      <c r="E25" s="1">
        <v>2.87</v>
      </c>
      <c r="G25" s="1">
        <v>3.29</v>
      </c>
      <c r="H25" s="1">
        <v>3.15</v>
      </c>
      <c r="J25" s="1">
        <v>2.3</v>
      </c>
      <c r="K25" s="1">
        <v>2.66</v>
      </c>
      <c r="M25" s="1">
        <v>1.41</v>
      </c>
      <c r="N25" s="1">
        <v>3.53</v>
      </c>
      <c r="O25" s="1"/>
      <c r="P25" s="1">
        <v>3.82</v>
      </c>
      <c r="Q25" s="1">
        <v>3.08</v>
      </c>
      <c r="S25" s="1">
        <v>2.73</v>
      </c>
      <c r="T25" s="1">
        <v>2.74</v>
      </c>
      <c r="U25" s="1"/>
      <c r="V25" s="1">
        <v>3.78</v>
      </c>
      <c r="W25" s="1">
        <v>2.51</v>
      </c>
    </row>
    <row r="26" spans="1:23" ht="12.75">
      <c r="A26" s="1">
        <v>2.07</v>
      </c>
      <c r="B26" s="1">
        <v>3.4</v>
      </c>
      <c r="D26" s="1">
        <v>2.06</v>
      </c>
      <c r="E26" s="1">
        <v>2.82</v>
      </c>
      <c r="G26" s="1">
        <v>3.5</v>
      </c>
      <c r="H26" s="1">
        <v>3.12</v>
      </c>
      <c r="J26" s="1">
        <v>2.47</v>
      </c>
      <c r="K26" s="1">
        <v>2.65</v>
      </c>
      <c r="M26" s="1">
        <v>1.7</v>
      </c>
      <c r="N26" s="1">
        <v>3.47</v>
      </c>
      <c r="O26" s="1"/>
      <c r="P26" s="1">
        <v>4.01</v>
      </c>
      <c r="Q26" s="1">
        <v>3.06</v>
      </c>
      <c r="S26" s="1">
        <v>3</v>
      </c>
      <c r="T26" s="1">
        <v>2.72</v>
      </c>
      <c r="U26" s="1"/>
      <c r="V26" s="1">
        <v>3.96</v>
      </c>
      <c r="W26" s="1">
        <v>2.49</v>
      </c>
    </row>
    <row r="27" spans="1:23" ht="12.75">
      <c r="A27" s="1">
        <v>2.48</v>
      </c>
      <c r="B27" s="1">
        <v>3.35</v>
      </c>
      <c r="D27" s="1">
        <v>2.5</v>
      </c>
      <c r="E27" s="1">
        <v>2.78</v>
      </c>
      <c r="G27" s="1">
        <v>3.77</v>
      </c>
      <c r="H27" s="1">
        <v>3.08</v>
      </c>
      <c r="J27" s="1">
        <v>2.62</v>
      </c>
      <c r="K27" s="1">
        <v>2.62</v>
      </c>
      <c r="M27" s="1">
        <v>2.06</v>
      </c>
      <c r="N27" s="1">
        <v>3.41</v>
      </c>
      <c r="O27" s="1"/>
      <c r="P27" s="1">
        <v>4.21</v>
      </c>
      <c r="Q27" s="1">
        <v>3.03</v>
      </c>
      <c r="S27" s="1">
        <v>3.32</v>
      </c>
      <c r="T27" s="1">
        <v>2.7</v>
      </c>
      <c r="U27" s="1"/>
      <c r="V27" s="1">
        <v>4.2</v>
      </c>
      <c r="W27" s="1">
        <v>2.46</v>
      </c>
    </row>
    <row r="28" spans="1:23" ht="12.75">
      <c r="A28" s="1">
        <v>2.99</v>
      </c>
      <c r="B28" s="1">
        <v>3.29</v>
      </c>
      <c r="D28" s="1">
        <v>3</v>
      </c>
      <c r="E28" s="1">
        <v>2.72</v>
      </c>
      <c r="G28" s="1">
        <v>4.05</v>
      </c>
      <c r="H28" s="1">
        <v>3.05</v>
      </c>
      <c r="J28" s="1">
        <v>2.79</v>
      </c>
      <c r="K28" s="1">
        <v>2.6</v>
      </c>
      <c r="M28" s="1">
        <v>2.48</v>
      </c>
      <c r="N28" s="1">
        <v>3.35</v>
      </c>
      <c r="O28" s="1"/>
      <c r="P28" s="1">
        <v>4.4</v>
      </c>
      <c r="Q28" s="1">
        <v>3</v>
      </c>
      <c r="S28" s="1">
        <v>3.65</v>
      </c>
      <c r="T28" s="1">
        <v>2.68</v>
      </c>
      <c r="U28" s="1"/>
      <c r="V28" s="1">
        <v>4.43</v>
      </c>
      <c r="W28" s="1">
        <v>2.44</v>
      </c>
    </row>
    <row r="29" spans="1:23" ht="12.75">
      <c r="A29" s="1">
        <v>3.62</v>
      </c>
      <c r="B29" s="1">
        <v>3.24</v>
      </c>
      <c r="D29" s="1">
        <v>3.64</v>
      </c>
      <c r="E29" s="1">
        <v>2.67</v>
      </c>
      <c r="G29" s="1">
        <v>4.3</v>
      </c>
      <c r="H29" s="1">
        <v>3.02</v>
      </c>
      <c r="J29" s="1">
        <v>2.89</v>
      </c>
      <c r="K29" s="1">
        <v>2.6</v>
      </c>
      <c r="M29" s="1">
        <v>3</v>
      </c>
      <c r="N29" s="1">
        <v>3.29</v>
      </c>
      <c r="P29" s="1">
        <v>4.6</v>
      </c>
      <c r="Q29" s="1">
        <v>2.99</v>
      </c>
      <c r="S29" s="1">
        <v>3.94</v>
      </c>
      <c r="T29" s="1">
        <v>2.66</v>
      </c>
      <c r="U29" s="1"/>
      <c r="V29" s="1">
        <v>4.64</v>
      </c>
      <c r="W29" s="1">
        <v>2.42</v>
      </c>
    </row>
    <row r="30" spans="1:23" ht="12.75">
      <c r="A30" s="1">
        <v>4.39</v>
      </c>
      <c r="B30" s="1">
        <v>3.19</v>
      </c>
      <c r="D30" s="1">
        <v>4.39</v>
      </c>
      <c r="E30" s="1">
        <v>2.63</v>
      </c>
      <c r="G30" s="1">
        <v>4.58</v>
      </c>
      <c r="H30" s="1">
        <v>3</v>
      </c>
      <c r="J30" s="1">
        <v>3.01</v>
      </c>
      <c r="K30" s="1">
        <v>2.58</v>
      </c>
      <c r="M30" s="1">
        <v>3.62</v>
      </c>
      <c r="N30" s="1">
        <v>3.24</v>
      </c>
      <c r="P30" s="1">
        <v>4.8</v>
      </c>
      <c r="Q30" s="1">
        <v>2.97</v>
      </c>
      <c r="S30" s="1">
        <v>4.19</v>
      </c>
      <c r="T30" s="1">
        <v>2.65</v>
      </c>
      <c r="U30" s="1"/>
      <c r="V30" s="1">
        <v>4.82</v>
      </c>
      <c r="W30" s="1">
        <v>2.39</v>
      </c>
    </row>
    <row r="31" spans="7:23" ht="12.75">
      <c r="G31" s="1">
        <v>4.79</v>
      </c>
      <c r="H31" s="1">
        <v>2.97</v>
      </c>
      <c r="J31" s="1">
        <v>3.15</v>
      </c>
      <c r="K31" s="1">
        <v>2.57</v>
      </c>
      <c r="M31" s="1">
        <v>4.36</v>
      </c>
      <c r="N31" s="1">
        <v>3.19</v>
      </c>
      <c r="P31" s="1">
        <v>4.97</v>
      </c>
      <c r="Q31" s="1">
        <v>2.94</v>
      </c>
      <c r="S31" s="1">
        <v>4.44</v>
      </c>
      <c r="T31" s="1">
        <v>2.63</v>
      </c>
      <c r="U31" s="1"/>
      <c r="V31" s="1">
        <v>5.01</v>
      </c>
      <c r="W31" s="1">
        <v>2.39</v>
      </c>
    </row>
    <row r="32" spans="7:11" ht="12.75">
      <c r="G32" s="1">
        <v>4.97</v>
      </c>
      <c r="H32" s="1">
        <v>2.96</v>
      </c>
      <c r="J32" s="1">
        <v>3.28</v>
      </c>
      <c r="K32" s="1">
        <v>2.54</v>
      </c>
    </row>
    <row r="33" spans="10:11" ht="12.75">
      <c r="J33" s="1">
        <v>3.4</v>
      </c>
      <c r="K33" s="1">
        <v>2.54</v>
      </c>
    </row>
    <row r="34" spans="10:11" ht="12.75">
      <c r="J34" s="1">
        <v>3.57</v>
      </c>
      <c r="K34" s="1">
        <v>2.52</v>
      </c>
    </row>
    <row r="35" spans="10:11" ht="12.75">
      <c r="J35" s="1">
        <v>3.66</v>
      </c>
      <c r="K35" s="1">
        <v>2.5</v>
      </c>
    </row>
    <row r="36" spans="10:11" ht="12.75">
      <c r="J36" s="1">
        <v>3.74</v>
      </c>
      <c r="K36" s="1">
        <v>2.5</v>
      </c>
    </row>
    <row r="37" spans="10:11" ht="12.75">
      <c r="J37" s="1">
        <v>3.87</v>
      </c>
      <c r="K37" s="1">
        <v>2.49</v>
      </c>
    </row>
    <row r="38" spans="10:11" ht="12.75">
      <c r="J38" s="1">
        <v>3.97</v>
      </c>
      <c r="K38" s="1">
        <v>2.49</v>
      </c>
    </row>
    <row r="39" spans="10:11" ht="12.75">
      <c r="J39" s="1">
        <v>4.06</v>
      </c>
      <c r="K39" s="1">
        <v>2.48</v>
      </c>
    </row>
    <row r="40" spans="10:11" ht="12.75">
      <c r="J40" s="1">
        <v>4.23</v>
      </c>
      <c r="K40" s="1">
        <v>2.46</v>
      </c>
    </row>
    <row r="41" spans="10:11" ht="12.75">
      <c r="J41" s="1">
        <v>4.36</v>
      </c>
      <c r="K41" s="1">
        <v>2.44</v>
      </c>
    </row>
    <row r="42" spans="10:11" ht="12.75">
      <c r="J42" s="1">
        <v>4.47</v>
      </c>
      <c r="K42" s="1">
        <v>2.44</v>
      </c>
    </row>
    <row r="43" spans="10:11" ht="12.75">
      <c r="J43" s="1">
        <v>4.65</v>
      </c>
      <c r="K43" s="1">
        <v>2.42</v>
      </c>
    </row>
    <row r="44" spans="10:11" ht="12.75">
      <c r="J44" s="1">
        <v>4.77</v>
      </c>
      <c r="K44" s="1">
        <v>2.41</v>
      </c>
    </row>
    <row r="45" spans="10:11" ht="12.75">
      <c r="J45" s="1">
        <v>4.91</v>
      </c>
      <c r="K45" s="1">
        <v>2.41</v>
      </c>
    </row>
    <row r="46" spans="10:11" ht="12.75">
      <c r="J46" s="1">
        <v>4.97</v>
      </c>
      <c r="K46" s="1">
        <v>2.38</v>
      </c>
    </row>
    <row r="51" spans="1:24" ht="18">
      <c r="A51" s="12" t="s">
        <v>27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3" spans="1:47" ht="12.75">
      <c r="A53" t="s">
        <v>28</v>
      </c>
      <c r="F53" t="s">
        <v>29</v>
      </c>
      <c r="K53" t="s">
        <v>30</v>
      </c>
      <c r="P53" t="s">
        <v>31</v>
      </c>
      <c r="U53" t="s">
        <v>32</v>
      </c>
      <c r="Z53" t="s">
        <v>33</v>
      </c>
      <c r="AF53" t="s">
        <v>34</v>
      </c>
      <c r="AK53" t="s">
        <v>35</v>
      </c>
      <c r="AP53" t="s">
        <v>36</v>
      </c>
      <c r="AU53" t="s">
        <v>37</v>
      </c>
    </row>
    <row r="54" spans="1:50" ht="12.75">
      <c r="A54" t="s">
        <v>38</v>
      </c>
      <c r="C54" t="s">
        <v>39</v>
      </c>
      <c r="F54" t="s">
        <v>38</v>
      </c>
      <c r="H54" t="s">
        <v>39</v>
      </c>
      <c r="K54" t="s">
        <v>38</v>
      </c>
      <c r="M54" t="s">
        <v>39</v>
      </c>
      <c r="P54" t="s">
        <v>38</v>
      </c>
      <c r="R54" t="s">
        <v>39</v>
      </c>
      <c r="U54" t="s">
        <v>38</v>
      </c>
      <c r="W54" t="s">
        <v>39</v>
      </c>
      <c r="Z54" t="s">
        <v>38</v>
      </c>
      <c r="AB54" t="s">
        <v>39</v>
      </c>
      <c r="AF54" t="s">
        <v>38</v>
      </c>
      <c r="AH54" t="s">
        <v>39</v>
      </c>
      <c r="AK54" t="s">
        <v>38</v>
      </c>
      <c r="AM54" t="s">
        <v>39</v>
      </c>
      <c r="AP54" t="s">
        <v>38</v>
      </c>
      <c r="AR54" t="s">
        <v>39</v>
      </c>
      <c r="AU54" t="s">
        <v>38</v>
      </c>
      <c r="AX54" t="s">
        <v>39</v>
      </c>
    </row>
    <row r="55" spans="1:51" ht="12.75">
      <c r="A55" s="1">
        <v>0.0506</v>
      </c>
      <c r="B55" s="1">
        <v>4.95</v>
      </c>
      <c r="C55" s="1">
        <v>0.0521</v>
      </c>
      <c r="D55" s="1">
        <v>2.21</v>
      </c>
      <c r="F55" s="1">
        <v>0.0287</v>
      </c>
      <c r="G55" s="1">
        <v>3.69</v>
      </c>
      <c r="H55" s="1">
        <v>0.0186</v>
      </c>
      <c r="I55" s="1">
        <v>0.102</v>
      </c>
      <c r="K55" s="1">
        <v>0.0511</v>
      </c>
      <c r="L55" s="1">
        <v>3.96</v>
      </c>
      <c r="M55" s="1">
        <v>0.0309</v>
      </c>
      <c r="N55" s="1">
        <v>2.09</v>
      </c>
      <c r="O55" s="1"/>
      <c r="P55" s="1">
        <v>0.0551</v>
      </c>
      <c r="Q55" s="1">
        <v>3.96</v>
      </c>
      <c r="R55" s="1">
        <v>0.0119</v>
      </c>
      <c r="S55" s="1">
        <v>0.0822</v>
      </c>
      <c r="T55" s="1"/>
      <c r="U55" s="1">
        <v>0.0321</v>
      </c>
      <c r="V55" s="1">
        <v>2.8</v>
      </c>
      <c r="W55" s="1">
        <v>0.000909</v>
      </c>
      <c r="X55" s="1">
        <v>1.27</v>
      </c>
      <c r="Y55" s="1"/>
      <c r="Z55" s="1">
        <v>0.0378</v>
      </c>
      <c r="AA55" s="1">
        <v>2.96</v>
      </c>
      <c r="AB55" s="1">
        <v>0.0526</v>
      </c>
      <c r="AC55" s="1">
        <v>0.141</v>
      </c>
      <c r="AF55" s="1">
        <v>0.0168</v>
      </c>
      <c r="AG55" s="1">
        <v>1.1</v>
      </c>
      <c r="AH55" s="1">
        <v>0.0133</v>
      </c>
      <c r="AI55" s="1">
        <v>-0.356</v>
      </c>
      <c r="AK55" s="1">
        <v>0.0179</v>
      </c>
      <c r="AL55" s="1">
        <v>1.22</v>
      </c>
      <c r="AM55" s="1">
        <v>0.0107</v>
      </c>
      <c r="AN55" s="1">
        <v>0.33</v>
      </c>
      <c r="AP55" s="1">
        <v>0.388</v>
      </c>
      <c r="AQ55" s="1">
        <v>0.00134</v>
      </c>
      <c r="AR55" s="1">
        <v>3.88</v>
      </c>
      <c r="AS55" s="1">
        <v>0.119</v>
      </c>
      <c r="AU55" s="1">
        <v>-1.75</v>
      </c>
      <c r="AV55" s="1">
        <v>-4.3E-05</v>
      </c>
      <c r="AX55" s="1">
        <v>4.05</v>
      </c>
      <c r="AY55" s="1">
        <v>0.091</v>
      </c>
    </row>
    <row r="56" spans="1:51" ht="12.75">
      <c r="A56" s="1">
        <v>0.0605</v>
      </c>
      <c r="B56" s="1">
        <v>4.82</v>
      </c>
      <c r="C56" s="1">
        <v>0.138</v>
      </c>
      <c r="D56" s="1">
        <v>2.3</v>
      </c>
      <c r="F56" s="1">
        <v>0.0357</v>
      </c>
      <c r="G56" s="1">
        <v>3.6</v>
      </c>
      <c r="H56" s="1">
        <v>0.0831</v>
      </c>
      <c r="I56" s="1">
        <v>0.191</v>
      </c>
      <c r="K56" s="1">
        <v>0.0654</v>
      </c>
      <c r="L56" s="1">
        <v>3.84</v>
      </c>
      <c r="M56" s="1">
        <v>0.0875</v>
      </c>
      <c r="N56" s="1">
        <v>2.2</v>
      </c>
      <c r="O56" s="1"/>
      <c r="P56" s="1">
        <v>0.0743</v>
      </c>
      <c r="Q56" s="1">
        <v>3.84</v>
      </c>
      <c r="R56" s="1">
        <v>0.0981</v>
      </c>
      <c r="S56" s="1">
        <v>0.265</v>
      </c>
      <c r="T56" s="1"/>
      <c r="U56" s="1">
        <v>0.0368</v>
      </c>
      <c r="V56" s="1">
        <v>2.68</v>
      </c>
      <c r="W56" s="1">
        <v>0.0116</v>
      </c>
      <c r="X56" s="1">
        <v>1.43</v>
      </c>
      <c r="Y56" s="1"/>
      <c r="Z56" s="1">
        <v>0.0388</v>
      </c>
      <c r="AA56" s="1">
        <v>2.83</v>
      </c>
      <c r="AB56" s="1">
        <v>0.0655</v>
      </c>
      <c r="AC56" s="1">
        <v>0.33</v>
      </c>
      <c r="AF56" s="1">
        <v>0.0309</v>
      </c>
      <c r="AG56" s="1">
        <v>1.04</v>
      </c>
      <c r="AH56" s="1">
        <v>0.0137</v>
      </c>
      <c r="AI56" s="1">
        <v>-0.277</v>
      </c>
      <c r="AK56" s="1">
        <v>0.0131</v>
      </c>
      <c r="AL56" s="1">
        <v>1.17</v>
      </c>
      <c r="AM56" s="1">
        <v>0.0253</v>
      </c>
      <c r="AN56" s="1">
        <v>0.378</v>
      </c>
      <c r="AP56" s="1">
        <v>5.04</v>
      </c>
      <c r="AQ56" s="1">
        <v>0.119</v>
      </c>
      <c r="AR56" s="1">
        <v>6.98</v>
      </c>
      <c r="AS56" s="1">
        <v>0.204</v>
      </c>
      <c r="AU56" s="1">
        <v>4.82</v>
      </c>
      <c r="AV56" s="1">
        <v>0.102</v>
      </c>
      <c r="AX56" s="1">
        <v>8.29</v>
      </c>
      <c r="AY56" s="1">
        <v>0.182</v>
      </c>
    </row>
    <row r="57" spans="1:51" ht="12.75">
      <c r="A57" s="1">
        <v>0.0799</v>
      </c>
      <c r="B57" s="1">
        <v>4.67</v>
      </c>
      <c r="C57" s="1">
        <v>0.223</v>
      </c>
      <c r="D57" s="1">
        <v>2.46</v>
      </c>
      <c r="F57" s="1">
        <v>0.0331</v>
      </c>
      <c r="G57" s="1">
        <v>3.51</v>
      </c>
      <c r="H57" s="1">
        <v>0.148</v>
      </c>
      <c r="I57" s="1">
        <v>0.296</v>
      </c>
      <c r="K57" s="1">
        <v>0.0892</v>
      </c>
      <c r="L57" s="1">
        <v>3.73</v>
      </c>
      <c r="M57" s="1">
        <v>0.137</v>
      </c>
      <c r="N57" s="1">
        <v>2.28</v>
      </c>
      <c r="O57" s="1"/>
      <c r="P57" s="1">
        <v>0.0838</v>
      </c>
      <c r="Q57" s="1">
        <v>3.72</v>
      </c>
      <c r="R57" s="1">
        <v>0.13</v>
      </c>
      <c r="S57" s="1">
        <v>0.367</v>
      </c>
      <c r="T57" s="1"/>
      <c r="U57" s="1">
        <v>0.0416</v>
      </c>
      <c r="V57" s="1">
        <v>2.56</v>
      </c>
      <c r="W57" s="1">
        <v>0.0116</v>
      </c>
      <c r="X57" s="1">
        <v>1.54</v>
      </c>
      <c r="Y57" s="1"/>
      <c r="Z57" s="1">
        <v>0.0542</v>
      </c>
      <c r="AA57" s="1">
        <v>2.71</v>
      </c>
      <c r="AB57" s="1">
        <v>0.122</v>
      </c>
      <c r="AC57" s="1">
        <v>0.475</v>
      </c>
      <c r="AF57" s="1">
        <v>0.0306</v>
      </c>
      <c r="AG57" s="1">
        <v>0.973</v>
      </c>
      <c r="AH57" s="1">
        <v>0.0528</v>
      </c>
      <c r="AI57" s="1">
        <v>-0.185</v>
      </c>
      <c r="AK57" s="1">
        <v>0.0227</v>
      </c>
      <c r="AL57" s="1">
        <v>1.11</v>
      </c>
      <c r="AM57" s="1">
        <v>0.0545</v>
      </c>
      <c r="AN57" s="1">
        <v>0.426</v>
      </c>
      <c r="AP57" s="1">
        <v>10.5</v>
      </c>
      <c r="AQ57" s="1">
        <v>0.203</v>
      </c>
      <c r="AR57" s="1">
        <v>9.7</v>
      </c>
      <c r="AS57" s="1">
        <v>0.282</v>
      </c>
      <c r="AU57" s="1">
        <v>9.84</v>
      </c>
      <c r="AV57" s="1">
        <v>0.199</v>
      </c>
      <c r="AX57" s="1">
        <v>12.5</v>
      </c>
      <c r="AY57" s="1">
        <v>0.267</v>
      </c>
    </row>
    <row r="58" spans="1:51" ht="12.75">
      <c r="A58" s="1">
        <v>0.109</v>
      </c>
      <c r="B58" s="1">
        <v>4.55</v>
      </c>
      <c r="C58" s="1">
        <v>0.297</v>
      </c>
      <c r="D58" s="1">
        <v>2.55</v>
      </c>
      <c r="F58" s="1">
        <v>0.0434</v>
      </c>
      <c r="G58" s="1">
        <v>3.4</v>
      </c>
      <c r="H58" s="1">
        <v>0.205</v>
      </c>
      <c r="I58" s="1">
        <v>0.416</v>
      </c>
      <c r="K58" s="1">
        <v>0.113</v>
      </c>
      <c r="L58" s="1">
        <v>3.63</v>
      </c>
      <c r="M58" s="1">
        <v>0.165</v>
      </c>
      <c r="N58" s="1">
        <v>2.37</v>
      </c>
      <c r="O58" s="1"/>
      <c r="P58" s="1">
        <v>0.108</v>
      </c>
      <c r="Q58" s="1">
        <v>3.61</v>
      </c>
      <c r="R58" s="1">
        <v>0.206</v>
      </c>
      <c r="S58" s="1">
        <v>0.527</v>
      </c>
      <c r="T58" s="1"/>
      <c r="U58" s="1">
        <v>0.0701</v>
      </c>
      <c r="V58" s="1">
        <v>2.45</v>
      </c>
      <c r="W58" s="1">
        <v>0.0116</v>
      </c>
      <c r="X58" s="1">
        <v>1.68</v>
      </c>
      <c r="Y58" s="1"/>
      <c r="Z58" s="1">
        <v>0.0837</v>
      </c>
      <c r="AA58" s="1">
        <v>2.61</v>
      </c>
      <c r="AB58" s="1">
        <v>0.186</v>
      </c>
      <c r="AC58" s="1">
        <v>0.627</v>
      </c>
      <c r="AF58" s="1">
        <v>0.0592</v>
      </c>
      <c r="AG58" s="1">
        <v>0.925</v>
      </c>
      <c r="AH58" s="1">
        <v>0.106</v>
      </c>
      <c r="AI58" s="1">
        <v>-0.0965</v>
      </c>
      <c r="AK58" s="1">
        <v>0.0468</v>
      </c>
      <c r="AL58" s="1">
        <v>1.07</v>
      </c>
      <c r="AM58" s="1">
        <v>0.069</v>
      </c>
      <c r="AN58" s="1">
        <v>0.469</v>
      </c>
      <c r="AP58" s="1">
        <v>15.1</v>
      </c>
      <c r="AQ58" s="1">
        <v>0.315</v>
      </c>
      <c r="AR58" s="1">
        <v>14.4</v>
      </c>
      <c r="AS58" s="1">
        <v>0.383</v>
      </c>
      <c r="AU58" s="1">
        <v>14.1</v>
      </c>
      <c r="AV58" s="1">
        <v>0.268</v>
      </c>
      <c r="AX58" s="1">
        <v>15.6</v>
      </c>
      <c r="AY58" s="1">
        <v>0.347</v>
      </c>
    </row>
    <row r="59" spans="1:51" ht="12.75">
      <c r="A59" s="1">
        <v>0.133</v>
      </c>
      <c r="B59" s="1">
        <v>4.42</v>
      </c>
      <c r="C59" s="1">
        <v>0.361</v>
      </c>
      <c r="D59" s="1">
        <v>2.71</v>
      </c>
      <c r="F59" s="1">
        <v>0.0505</v>
      </c>
      <c r="G59" s="1">
        <v>3.29</v>
      </c>
      <c r="H59" s="1">
        <v>0.24</v>
      </c>
      <c r="I59" s="1">
        <v>0.543</v>
      </c>
      <c r="K59" s="1">
        <v>0.161</v>
      </c>
      <c r="L59" s="1">
        <v>3.52</v>
      </c>
      <c r="M59" s="1">
        <v>0.25</v>
      </c>
      <c r="N59" s="1">
        <v>2.48</v>
      </c>
      <c r="O59" s="1"/>
      <c r="P59" s="1">
        <v>0.16</v>
      </c>
      <c r="Q59" s="1">
        <v>3.48</v>
      </c>
      <c r="R59" s="1">
        <v>0.227</v>
      </c>
      <c r="S59" s="1">
        <v>0.731</v>
      </c>
      <c r="T59" s="1"/>
      <c r="U59" s="1">
        <v>0.122</v>
      </c>
      <c r="V59" s="1">
        <v>2.35</v>
      </c>
      <c r="W59" s="1">
        <v>0.0223</v>
      </c>
      <c r="X59" s="1">
        <v>1.79</v>
      </c>
      <c r="Y59" s="1"/>
      <c r="Z59" s="1">
        <v>0.132</v>
      </c>
      <c r="AA59" s="1">
        <v>2.51</v>
      </c>
      <c r="AB59" s="1">
        <v>0.256</v>
      </c>
      <c r="AC59" s="1">
        <v>0.771</v>
      </c>
      <c r="AF59" s="1">
        <v>0.0974</v>
      </c>
      <c r="AG59" s="1">
        <v>0.881</v>
      </c>
      <c r="AH59" s="1">
        <v>0.145</v>
      </c>
      <c r="AI59" s="1">
        <v>-0.0254</v>
      </c>
      <c r="AK59" s="1">
        <v>0.0806</v>
      </c>
      <c r="AL59" s="1">
        <v>1.03</v>
      </c>
      <c r="AM59" s="1">
        <v>0.0982</v>
      </c>
      <c r="AN59" s="1">
        <v>0.515</v>
      </c>
      <c r="AP59" s="1">
        <v>20.2</v>
      </c>
      <c r="AQ59" s="1">
        <v>0.394</v>
      </c>
      <c r="AR59" s="1">
        <v>19</v>
      </c>
      <c r="AS59" s="1">
        <v>0.445</v>
      </c>
      <c r="AU59" s="1">
        <v>19.9</v>
      </c>
      <c r="AV59" s="1">
        <v>0.347</v>
      </c>
      <c r="AX59" s="1">
        <v>19.9</v>
      </c>
      <c r="AY59" s="1">
        <v>0.415</v>
      </c>
    </row>
    <row r="60" spans="1:51" ht="12.75">
      <c r="A60" s="1">
        <v>0.176</v>
      </c>
      <c r="B60" s="1">
        <v>4.32</v>
      </c>
      <c r="C60" s="1">
        <v>0.382</v>
      </c>
      <c r="D60" s="1">
        <v>2.85</v>
      </c>
      <c r="F60" s="1">
        <v>0.0798</v>
      </c>
      <c r="G60" s="1">
        <v>3.19</v>
      </c>
      <c r="H60" s="1">
        <v>0.262</v>
      </c>
      <c r="I60" s="1">
        <v>0.663</v>
      </c>
      <c r="K60" s="1">
        <v>0.213</v>
      </c>
      <c r="L60" s="1">
        <v>3.42</v>
      </c>
      <c r="M60" s="1">
        <v>0.264</v>
      </c>
      <c r="N60" s="1">
        <v>2.55</v>
      </c>
      <c r="O60" s="1"/>
      <c r="P60" s="1">
        <v>0.208</v>
      </c>
      <c r="Q60" s="1">
        <v>3.39</v>
      </c>
      <c r="R60" s="1">
        <v>0.292</v>
      </c>
      <c r="S60" s="1">
        <v>0.856</v>
      </c>
      <c r="T60" s="1"/>
      <c r="U60" s="1">
        <v>0.194</v>
      </c>
      <c r="V60" s="1">
        <v>2.26</v>
      </c>
      <c r="W60" s="1">
        <v>0.0437</v>
      </c>
      <c r="X60" s="1">
        <v>1.96</v>
      </c>
      <c r="Y60" s="1"/>
      <c r="Z60" s="1">
        <v>0.186</v>
      </c>
      <c r="AA60" s="1">
        <v>2.43</v>
      </c>
      <c r="AB60" s="1">
        <v>0.328</v>
      </c>
      <c r="AC60" s="1">
        <v>0.87</v>
      </c>
      <c r="AF60" s="1">
        <v>0.15</v>
      </c>
      <c r="AG60" s="1">
        <v>0.848</v>
      </c>
      <c r="AH60" s="1">
        <v>0.199</v>
      </c>
      <c r="AI60" s="1">
        <v>0.0382</v>
      </c>
      <c r="AK60" s="1">
        <v>0.134</v>
      </c>
      <c r="AL60" s="1">
        <v>0.987</v>
      </c>
      <c r="AM60" s="1">
        <v>0.113</v>
      </c>
      <c r="AN60" s="1">
        <v>0.551</v>
      </c>
      <c r="AP60" s="1">
        <v>24.1</v>
      </c>
      <c r="AQ60" s="1">
        <v>0.472</v>
      </c>
      <c r="AR60" s="1">
        <v>24.4</v>
      </c>
      <c r="AS60" s="1">
        <v>0.523</v>
      </c>
      <c r="AU60" s="1">
        <v>24.1</v>
      </c>
      <c r="AV60" s="1">
        <v>0.404</v>
      </c>
      <c r="AX60" s="1">
        <v>22.9</v>
      </c>
      <c r="AY60" s="1">
        <v>0.484</v>
      </c>
    </row>
    <row r="61" spans="1:51" ht="12.75">
      <c r="A61" s="1">
        <v>0.219</v>
      </c>
      <c r="B61" s="1">
        <v>4.22</v>
      </c>
      <c r="C61" s="1">
        <v>0.414</v>
      </c>
      <c r="D61" s="1">
        <v>2.99</v>
      </c>
      <c r="F61" s="1">
        <v>0.125</v>
      </c>
      <c r="G61" s="1">
        <v>3.09</v>
      </c>
      <c r="H61" s="1">
        <v>0.297</v>
      </c>
      <c r="I61" s="1">
        <v>0.775</v>
      </c>
      <c r="K61" s="1">
        <v>0.28</v>
      </c>
      <c r="L61" s="1">
        <v>3.35</v>
      </c>
      <c r="M61" s="1">
        <v>0.314</v>
      </c>
      <c r="N61" s="1">
        <v>2.65</v>
      </c>
      <c r="O61" s="1"/>
      <c r="P61" s="1">
        <v>0.275</v>
      </c>
      <c r="Q61" s="1">
        <v>3.3</v>
      </c>
      <c r="R61" s="1">
        <v>0.324</v>
      </c>
      <c r="S61" s="1">
        <v>1.04</v>
      </c>
      <c r="T61" s="1"/>
      <c r="U61" s="1">
        <v>0.303</v>
      </c>
      <c r="V61" s="1">
        <v>2.17</v>
      </c>
      <c r="W61" s="1">
        <v>0.0866</v>
      </c>
      <c r="X61" s="1">
        <v>2.04</v>
      </c>
      <c r="Y61" s="1"/>
      <c r="Z61" s="1">
        <v>0.253</v>
      </c>
      <c r="AA61" s="1">
        <v>2.35</v>
      </c>
      <c r="AB61" s="1">
        <v>0.434</v>
      </c>
      <c r="AC61" s="1">
        <v>1.02</v>
      </c>
      <c r="AF61" s="1">
        <v>0.227</v>
      </c>
      <c r="AG61" s="1">
        <v>0.818</v>
      </c>
      <c r="AH61" s="1">
        <v>0.267</v>
      </c>
      <c r="AI61" s="1">
        <v>0.112</v>
      </c>
      <c r="AK61" s="1">
        <v>0.187</v>
      </c>
      <c r="AL61" s="1">
        <v>0.967</v>
      </c>
      <c r="AM61" s="1">
        <v>0.152</v>
      </c>
      <c r="AN61" s="1">
        <v>0.597</v>
      </c>
      <c r="AP61" s="1">
        <v>29.9</v>
      </c>
      <c r="AQ61" s="1">
        <v>0.528</v>
      </c>
      <c r="AR61" s="1">
        <v>29.5</v>
      </c>
      <c r="AS61" s="1">
        <v>0.573</v>
      </c>
      <c r="AU61" s="1">
        <v>27.6</v>
      </c>
      <c r="AV61" s="1">
        <v>0.467</v>
      </c>
      <c r="AX61" s="1">
        <v>28</v>
      </c>
      <c r="AY61" s="1">
        <v>0.546</v>
      </c>
    </row>
    <row r="62" spans="1:51" ht="12.75">
      <c r="A62" s="1">
        <v>0.286</v>
      </c>
      <c r="B62" s="1">
        <v>4.11</v>
      </c>
      <c r="C62" s="1">
        <v>0.478</v>
      </c>
      <c r="D62" s="1">
        <v>3.11</v>
      </c>
      <c r="F62" s="1">
        <v>0.16</v>
      </c>
      <c r="G62" s="1">
        <v>3.02</v>
      </c>
      <c r="H62" s="1">
        <v>0.326</v>
      </c>
      <c r="I62" s="1">
        <v>0.917</v>
      </c>
      <c r="K62" s="1">
        <v>0.341</v>
      </c>
      <c r="L62" s="1">
        <v>3.27</v>
      </c>
      <c r="M62" s="1">
        <v>0.356</v>
      </c>
      <c r="N62" s="1">
        <v>2.75</v>
      </c>
      <c r="O62" s="1"/>
      <c r="P62" s="1">
        <v>0.356</v>
      </c>
      <c r="Q62" s="1">
        <v>3.21</v>
      </c>
      <c r="R62" s="1">
        <v>0.421</v>
      </c>
      <c r="S62" s="1">
        <v>1.16</v>
      </c>
      <c r="T62" s="1"/>
      <c r="U62" s="1">
        <v>0.393</v>
      </c>
      <c r="V62" s="1">
        <v>2.11</v>
      </c>
      <c r="W62" s="1">
        <v>0.269</v>
      </c>
      <c r="X62" s="1">
        <v>2.03</v>
      </c>
      <c r="Y62" s="1"/>
      <c r="Z62" s="1">
        <v>0.331</v>
      </c>
      <c r="AA62" s="1">
        <v>2.29</v>
      </c>
      <c r="AB62" s="1">
        <v>0.535</v>
      </c>
      <c r="AC62" s="1">
        <v>1.1</v>
      </c>
      <c r="AF62" s="1">
        <v>0.299</v>
      </c>
      <c r="AG62" s="1">
        <v>0.79</v>
      </c>
      <c r="AH62" s="1">
        <v>0.436</v>
      </c>
      <c r="AI62" s="1">
        <v>0.254</v>
      </c>
      <c r="AK62" s="1">
        <v>0.249</v>
      </c>
      <c r="AL62" s="1">
        <v>0.954</v>
      </c>
      <c r="AM62" s="1">
        <v>0.191</v>
      </c>
      <c r="AN62" s="1">
        <v>0.635</v>
      </c>
      <c r="AP62" s="1">
        <v>36.1</v>
      </c>
      <c r="AQ62" s="1">
        <v>0.601</v>
      </c>
      <c r="AR62" s="1">
        <v>33.8</v>
      </c>
      <c r="AS62" s="1">
        <v>0.624</v>
      </c>
      <c r="AU62" s="1">
        <v>31.5</v>
      </c>
      <c r="AV62" s="1">
        <v>0.507</v>
      </c>
      <c r="AX62" s="1">
        <v>34.2</v>
      </c>
      <c r="AY62" s="1">
        <v>0.603</v>
      </c>
    </row>
    <row r="63" spans="1:51" ht="12.75">
      <c r="A63" s="1">
        <v>0.39</v>
      </c>
      <c r="B63" s="1">
        <v>4</v>
      </c>
      <c r="C63" s="1">
        <v>0.499</v>
      </c>
      <c r="D63" s="1">
        <v>3.23</v>
      </c>
      <c r="F63" s="1">
        <v>0.208</v>
      </c>
      <c r="G63" s="1">
        <v>2.97</v>
      </c>
      <c r="H63" s="1">
        <v>0.354</v>
      </c>
      <c r="I63" s="1">
        <v>0.999</v>
      </c>
      <c r="K63" s="1">
        <v>0.399</v>
      </c>
      <c r="L63" s="1">
        <v>3.22</v>
      </c>
      <c r="M63" s="1">
        <v>0.377</v>
      </c>
      <c r="N63" s="1">
        <v>2.83</v>
      </c>
      <c r="O63" s="1"/>
      <c r="P63" s="1">
        <v>0.442</v>
      </c>
      <c r="Q63" s="1">
        <v>3.15</v>
      </c>
      <c r="R63" s="1">
        <v>0.475</v>
      </c>
      <c r="S63" s="1">
        <v>1.32</v>
      </c>
      <c r="T63" s="1"/>
      <c r="U63" s="1">
        <v>0.498</v>
      </c>
      <c r="V63" s="1">
        <v>2.06</v>
      </c>
      <c r="W63" s="1">
        <v>0.483</v>
      </c>
      <c r="X63" s="1">
        <v>1.93</v>
      </c>
      <c r="Y63" s="1"/>
      <c r="Z63" s="1">
        <v>0.403</v>
      </c>
      <c r="AA63" s="1">
        <v>2.25</v>
      </c>
      <c r="AB63" s="1">
        <v>0.656</v>
      </c>
      <c r="AC63" s="1">
        <v>1.18</v>
      </c>
      <c r="AF63" s="1">
        <v>0.366</v>
      </c>
      <c r="AG63" s="1">
        <v>0.785</v>
      </c>
      <c r="AH63" s="1">
        <v>0.48</v>
      </c>
      <c r="AI63" s="1">
        <v>0.33</v>
      </c>
      <c r="AK63" s="1">
        <v>0.365</v>
      </c>
      <c r="AL63" s="1">
        <v>0.924</v>
      </c>
      <c r="AM63" s="1">
        <v>0.249</v>
      </c>
      <c r="AN63" s="1">
        <v>0.683</v>
      </c>
      <c r="AP63" s="1">
        <v>42.7</v>
      </c>
      <c r="AQ63" s="1">
        <v>0.634</v>
      </c>
      <c r="AR63" s="1">
        <v>40.3</v>
      </c>
      <c r="AS63" s="1">
        <v>0.679</v>
      </c>
      <c r="AU63" s="1">
        <v>35</v>
      </c>
      <c r="AV63" s="1">
        <v>0.547</v>
      </c>
      <c r="AX63" s="1">
        <v>41.2</v>
      </c>
      <c r="AY63" s="1">
        <v>0.649</v>
      </c>
    </row>
    <row r="64" spans="1:51" ht="12.75">
      <c r="A64" s="1">
        <v>0.505</v>
      </c>
      <c r="B64" s="1">
        <v>3.88</v>
      </c>
      <c r="C64" s="1">
        <v>0.552</v>
      </c>
      <c r="D64" s="1">
        <v>3.34</v>
      </c>
      <c r="F64" s="1">
        <v>0.266</v>
      </c>
      <c r="G64" s="1">
        <v>2.91</v>
      </c>
      <c r="H64" s="1">
        <v>0.404</v>
      </c>
      <c r="I64" s="1">
        <v>1.13</v>
      </c>
      <c r="K64" s="1">
        <v>0.446</v>
      </c>
      <c r="L64" s="1">
        <v>3.18</v>
      </c>
      <c r="M64" s="1">
        <v>0.462</v>
      </c>
      <c r="N64" s="1">
        <v>2.91</v>
      </c>
      <c r="O64" s="1"/>
      <c r="P64" s="1">
        <v>0.552</v>
      </c>
      <c r="Q64" s="1">
        <v>3.09</v>
      </c>
      <c r="R64" s="1">
        <v>0.605</v>
      </c>
      <c r="S64" s="1">
        <v>1.44</v>
      </c>
      <c r="T64" s="1"/>
      <c r="U64" s="1">
        <v>0.678</v>
      </c>
      <c r="V64" s="1">
        <v>2</v>
      </c>
      <c r="W64" s="1">
        <v>0.643</v>
      </c>
      <c r="X64" s="1">
        <v>1.87</v>
      </c>
      <c r="Y64" s="1"/>
      <c r="Z64" s="1">
        <v>0.489</v>
      </c>
      <c r="AA64" s="1">
        <v>2.2</v>
      </c>
      <c r="AB64" s="1">
        <v>0.843</v>
      </c>
      <c r="AC64" s="1">
        <v>1.32</v>
      </c>
      <c r="AF64" s="1">
        <v>0.482</v>
      </c>
      <c r="AG64" s="1">
        <v>0.777</v>
      </c>
      <c r="AH64" s="1">
        <v>0.582</v>
      </c>
      <c r="AI64" s="1">
        <v>0.381</v>
      </c>
      <c r="AK64" s="1">
        <v>0.466</v>
      </c>
      <c r="AL64" s="1">
        <v>0.907</v>
      </c>
      <c r="AM64" s="1">
        <v>0.312</v>
      </c>
      <c r="AN64" s="1">
        <v>0.716</v>
      </c>
      <c r="AP64" s="1">
        <v>48.9</v>
      </c>
      <c r="AQ64" s="1">
        <v>0.667</v>
      </c>
      <c r="AR64" s="1">
        <v>47.3</v>
      </c>
      <c r="AS64" s="1">
        <v>0.735</v>
      </c>
      <c r="AU64" s="1">
        <v>39.6</v>
      </c>
      <c r="AV64" s="1">
        <v>0.581</v>
      </c>
      <c r="AX64" s="1">
        <v>48.1</v>
      </c>
      <c r="AY64" s="1">
        <v>0.678</v>
      </c>
    </row>
    <row r="65" spans="1:51" ht="12.75">
      <c r="A65" s="1">
        <v>0.681</v>
      </c>
      <c r="B65" s="1">
        <v>3.79</v>
      </c>
      <c r="C65" s="1">
        <v>0.659</v>
      </c>
      <c r="D65" s="1">
        <v>3.43</v>
      </c>
      <c r="F65" s="1">
        <v>0.33</v>
      </c>
      <c r="G65" s="1">
        <v>2.84</v>
      </c>
      <c r="H65" s="1">
        <v>0.426</v>
      </c>
      <c r="I65" s="1">
        <v>1.25</v>
      </c>
      <c r="K65" s="1">
        <v>0.508</v>
      </c>
      <c r="L65" s="1">
        <v>3.14</v>
      </c>
      <c r="M65" s="1">
        <v>0.583</v>
      </c>
      <c r="N65" s="1">
        <v>2.94</v>
      </c>
      <c r="O65" s="1"/>
      <c r="P65" s="1">
        <v>0.672</v>
      </c>
      <c r="Q65" s="1">
        <v>3.02</v>
      </c>
      <c r="R65" s="1">
        <v>0.755</v>
      </c>
      <c r="S65" s="1">
        <v>1.59</v>
      </c>
      <c r="T65" s="1"/>
      <c r="U65" s="1">
        <v>0.878</v>
      </c>
      <c r="V65" s="1">
        <v>1.97</v>
      </c>
      <c r="W65" s="1">
        <v>0.815</v>
      </c>
      <c r="X65" s="1">
        <v>1.83</v>
      </c>
      <c r="Y65" s="1"/>
      <c r="Z65" s="1">
        <v>0.667</v>
      </c>
      <c r="AA65" s="1">
        <v>2.15</v>
      </c>
      <c r="AB65" s="1">
        <v>1.05</v>
      </c>
      <c r="AC65" s="1">
        <v>1.33</v>
      </c>
      <c r="AF65" s="1">
        <v>0.665</v>
      </c>
      <c r="AG65" s="1">
        <v>0.751</v>
      </c>
      <c r="AH65" s="1">
        <v>0.664</v>
      </c>
      <c r="AI65" s="1">
        <v>0.432</v>
      </c>
      <c r="AK65" s="1">
        <v>0.64</v>
      </c>
      <c r="AL65" s="1">
        <v>0.882</v>
      </c>
      <c r="AM65" s="1">
        <v>0.37</v>
      </c>
      <c r="AN65" s="1">
        <v>0.75</v>
      </c>
      <c r="AP65" s="1">
        <v>54.3</v>
      </c>
      <c r="AQ65" s="1">
        <v>0.689</v>
      </c>
      <c r="AR65" s="1">
        <v>54.7</v>
      </c>
      <c r="AS65" s="1">
        <v>0.751</v>
      </c>
      <c r="AU65" s="1">
        <v>45.8</v>
      </c>
      <c r="AV65" s="1">
        <v>0.615</v>
      </c>
      <c r="AX65" s="1">
        <v>54.7</v>
      </c>
      <c r="AY65" s="1">
        <v>0.712</v>
      </c>
    </row>
    <row r="66" spans="1:51" ht="12.75">
      <c r="A66" s="1">
        <v>0.866</v>
      </c>
      <c r="B66" s="1">
        <v>3.68</v>
      </c>
      <c r="C66" s="1">
        <v>0.734</v>
      </c>
      <c r="D66" s="1">
        <v>3.53</v>
      </c>
      <c r="F66" s="1">
        <v>0.384</v>
      </c>
      <c r="G66" s="1">
        <v>2.8</v>
      </c>
      <c r="H66" s="1">
        <v>0.454</v>
      </c>
      <c r="I66" s="1">
        <v>1.36</v>
      </c>
      <c r="K66" s="1">
        <v>0.675</v>
      </c>
      <c r="L66" s="1">
        <v>3.05</v>
      </c>
      <c r="M66" s="1">
        <v>0.752</v>
      </c>
      <c r="N66" s="1">
        <v>2.9</v>
      </c>
      <c r="O66" s="1"/>
      <c r="P66" s="1">
        <v>0.925</v>
      </c>
      <c r="Q66" s="1">
        <v>2.93</v>
      </c>
      <c r="R66" s="1">
        <v>0.96</v>
      </c>
      <c r="S66" s="1">
        <v>1.74</v>
      </c>
      <c r="T66" s="1"/>
      <c r="U66" s="1">
        <v>1.2</v>
      </c>
      <c r="V66" s="1">
        <v>1.92</v>
      </c>
      <c r="W66" s="1">
        <v>0.986</v>
      </c>
      <c r="X66" s="1">
        <v>1.77</v>
      </c>
      <c r="Y66" s="1"/>
      <c r="Z66" s="1">
        <v>0.898</v>
      </c>
      <c r="AA66" s="1">
        <v>2.08</v>
      </c>
      <c r="AB66" s="1">
        <v>1.25</v>
      </c>
      <c r="AC66" s="1">
        <v>1.38</v>
      </c>
      <c r="AF66" s="1">
        <v>0.876</v>
      </c>
      <c r="AG66" s="1">
        <v>0.731</v>
      </c>
      <c r="AH66" s="1">
        <v>0.727</v>
      </c>
      <c r="AI66" s="1">
        <v>0.48</v>
      </c>
      <c r="AK66" s="1">
        <v>0.765</v>
      </c>
      <c r="AL66" s="1">
        <v>0.869</v>
      </c>
      <c r="AM66" s="1">
        <v>0.4</v>
      </c>
      <c r="AN66" s="1">
        <v>0.767</v>
      </c>
      <c r="AP66" s="1">
        <v>63.6</v>
      </c>
      <c r="AQ66" s="1">
        <v>0.717</v>
      </c>
      <c r="AR66" s="1">
        <v>61.7</v>
      </c>
      <c r="AS66" s="1">
        <v>0.779</v>
      </c>
      <c r="AU66" s="1">
        <v>49.7</v>
      </c>
      <c r="AV66" s="1">
        <v>0.649</v>
      </c>
      <c r="AX66" s="1">
        <v>62.9</v>
      </c>
      <c r="AY66" s="1">
        <v>0.729</v>
      </c>
    </row>
    <row r="67" spans="1:51" ht="12.75">
      <c r="A67" s="1">
        <v>1.21</v>
      </c>
      <c r="B67" s="1">
        <v>3.58</v>
      </c>
      <c r="C67" s="1">
        <v>0.809</v>
      </c>
      <c r="D67" s="1">
        <v>3.6</v>
      </c>
      <c r="F67" s="1">
        <v>0.454</v>
      </c>
      <c r="G67" s="1">
        <v>2.74</v>
      </c>
      <c r="H67" s="1">
        <v>0.49</v>
      </c>
      <c r="I67" s="1">
        <v>1.51</v>
      </c>
      <c r="K67" s="1">
        <v>0.903</v>
      </c>
      <c r="L67" s="1">
        <v>2.94</v>
      </c>
      <c r="M67" s="1">
        <v>0.915</v>
      </c>
      <c r="N67" s="1">
        <v>2.88</v>
      </c>
      <c r="O67" s="1"/>
      <c r="P67" s="1">
        <v>1.23</v>
      </c>
      <c r="Q67" s="1">
        <v>2.86</v>
      </c>
      <c r="R67" s="1">
        <v>1.09</v>
      </c>
      <c r="S67" s="1">
        <v>1.79</v>
      </c>
      <c r="T67" s="1"/>
      <c r="U67" s="1">
        <v>1.61</v>
      </c>
      <c r="V67" s="1">
        <v>1.87</v>
      </c>
      <c r="W67" s="1">
        <v>1.19</v>
      </c>
      <c r="X67" s="1">
        <v>1.74</v>
      </c>
      <c r="Y67" s="1"/>
      <c r="Z67" s="1">
        <v>1.21</v>
      </c>
      <c r="AA67" s="1">
        <v>2.04</v>
      </c>
      <c r="AB67" s="1">
        <v>1.44</v>
      </c>
      <c r="AC67" s="1">
        <v>1.4</v>
      </c>
      <c r="AF67" s="1">
        <v>1.21</v>
      </c>
      <c r="AG67" s="1">
        <v>0.702</v>
      </c>
      <c r="AH67" s="1">
        <v>0.78</v>
      </c>
      <c r="AI67" s="1">
        <v>0.505</v>
      </c>
      <c r="AK67" s="1">
        <v>0.891</v>
      </c>
      <c r="AL67" s="1">
        <v>0.862</v>
      </c>
      <c r="AM67" s="1">
        <v>0.507</v>
      </c>
      <c r="AN67" s="1">
        <v>0.793</v>
      </c>
      <c r="AP67" s="1">
        <v>71.4</v>
      </c>
      <c r="AQ67" s="1">
        <v>0.75</v>
      </c>
      <c r="AR67" s="1">
        <v>69.4</v>
      </c>
      <c r="AS67" s="1">
        <v>0.8</v>
      </c>
      <c r="AU67" s="1">
        <v>57.1</v>
      </c>
      <c r="AV67" s="1">
        <v>0.672</v>
      </c>
      <c r="AX67" s="1">
        <v>73.4</v>
      </c>
      <c r="AY67" s="1">
        <v>0.741</v>
      </c>
    </row>
    <row r="68" spans="1:51" ht="12.75">
      <c r="A68" s="1">
        <v>1.62</v>
      </c>
      <c r="B68" s="1">
        <v>3.5</v>
      </c>
      <c r="C68" s="1">
        <v>0.905</v>
      </c>
      <c r="D68" s="1">
        <v>3.69</v>
      </c>
      <c r="F68" s="1">
        <v>0.515</v>
      </c>
      <c r="G68" s="1">
        <v>2.71</v>
      </c>
      <c r="H68" s="1">
        <v>0.518</v>
      </c>
      <c r="I68" s="1">
        <v>1.61</v>
      </c>
      <c r="K68" s="1">
        <v>1.21</v>
      </c>
      <c r="L68" s="1">
        <v>2.9</v>
      </c>
      <c r="M68" s="1">
        <v>1.04</v>
      </c>
      <c r="N68" s="1">
        <v>2.83</v>
      </c>
      <c r="O68" s="1"/>
      <c r="P68" s="1">
        <v>1.65</v>
      </c>
      <c r="Q68" s="1">
        <v>2.78</v>
      </c>
      <c r="R68" s="1">
        <v>1.28</v>
      </c>
      <c r="S68" s="1">
        <v>1.9</v>
      </c>
      <c r="T68" s="1"/>
      <c r="U68" s="1">
        <v>2.16</v>
      </c>
      <c r="V68" s="1">
        <v>1.82</v>
      </c>
      <c r="W68" s="1">
        <v>1.41</v>
      </c>
      <c r="X68" s="1">
        <v>1.69</v>
      </c>
      <c r="Y68" s="1"/>
      <c r="Z68" s="1">
        <v>1.63</v>
      </c>
      <c r="AA68" s="1">
        <v>1.97</v>
      </c>
      <c r="AB68" s="1">
        <v>1.66</v>
      </c>
      <c r="AC68" s="1">
        <v>1.43</v>
      </c>
      <c r="AF68" s="1">
        <v>1.73</v>
      </c>
      <c r="AG68" s="1">
        <v>0.674</v>
      </c>
      <c r="AH68" s="1">
        <v>0.852</v>
      </c>
      <c r="AI68" s="1">
        <v>0.546</v>
      </c>
      <c r="AK68" s="1">
        <v>1.1</v>
      </c>
      <c r="AL68" s="1">
        <v>0.838</v>
      </c>
      <c r="AM68" s="1">
        <v>0.584</v>
      </c>
      <c r="AN68" s="1">
        <v>0.813</v>
      </c>
      <c r="AP68" s="1">
        <v>79.9</v>
      </c>
      <c r="AQ68" s="1">
        <v>0.76</v>
      </c>
      <c r="AR68" s="1">
        <v>78.8</v>
      </c>
      <c r="AS68" s="1">
        <v>0.794</v>
      </c>
      <c r="AU68" s="1">
        <v>62.1</v>
      </c>
      <c r="AV68" s="1">
        <v>0.689</v>
      </c>
      <c r="AX68" s="1">
        <v>80.8</v>
      </c>
      <c r="AY68" s="1">
        <v>0.747</v>
      </c>
    </row>
    <row r="69" spans="1:51" ht="12.75">
      <c r="A69" s="1">
        <v>2.16</v>
      </c>
      <c r="B69" s="1">
        <v>3.39</v>
      </c>
      <c r="C69" s="1">
        <v>1.08</v>
      </c>
      <c r="D69" s="1">
        <v>3.71</v>
      </c>
      <c r="F69" s="1">
        <v>0.601</v>
      </c>
      <c r="G69" s="1">
        <v>2.66</v>
      </c>
      <c r="H69" s="1">
        <v>0.554</v>
      </c>
      <c r="I69" s="1">
        <v>1.72</v>
      </c>
      <c r="K69" s="1">
        <v>1.62</v>
      </c>
      <c r="L69" s="1">
        <v>2.8</v>
      </c>
      <c r="M69" s="1">
        <v>1.18</v>
      </c>
      <c r="N69" s="1">
        <v>2.8</v>
      </c>
      <c r="O69" s="1"/>
      <c r="P69" s="1">
        <v>2.19</v>
      </c>
      <c r="Q69" s="1">
        <v>2.7</v>
      </c>
      <c r="R69" s="1">
        <v>1.46</v>
      </c>
      <c r="S69" s="1">
        <v>1.96</v>
      </c>
      <c r="T69" s="1"/>
      <c r="U69" s="1">
        <v>2.91</v>
      </c>
      <c r="V69" s="1">
        <v>1.77</v>
      </c>
      <c r="W69" s="1">
        <v>1.62</v>
      </c>
      <c r="X69" s="1">
        <v>1.65</v>
      </c>
      <c r="Y69" s="1"/>
      <c r="Z69" s="1">
        <v>2.18</v>
      </c>
      <c r="AA69" s="1">
        <v>1.93</v>
      </c>
      <c r="AB69" s="1">
        <v>1.84</v>
      </c>
      <c r="AC69" s="1">
        <v>1.45</v>
      </c>
      <c r="AF69" s="1">
        <v>2.14</v>
      </c>
      <c r="AG69" s="1">
        <v>0.679</v>
      </c>
      <c r="AH69" s="1">
        <v>0.949</v>
      </c>
      <c r="AI69" s="1">
        <v>0.582</v>
      </c>
      <c r="AK69" s="1">
        <v>1.33</v>
      </c>
      <c r="AL69" s="1">
        <v>0.819</v>
      </c>
      <c r="AM69" s="1">
        <v>0.751</v>
      </c>
      <c r="AN69" s="1">
        <v>0.836</v>
      </c>
      <c r="AP69" s="1">
        <v>88.4</v>
      </c>
      <c r="AQ69" s="1">
        <v>0.776</v>
      </c>
      <c r="AR69" s="1">
        <v>86.1</v>
      </c>
      <c r="AS69" s="1">
        <v>0.793</v>
      </c>
      <c r="AU69" s="1">
        <v>69.9</v>
      </c>
      <c r="AV69" s="1">
        <v>0.701</v>
      </c>
      <c r="AX69" s="1">
        <v>91.7</v>
      </c>
      <c r="AY69" s="1">
        <v>0.73</v>
      </c>
    </row>
    <row r="70" spans="1:51" ht="12.75">
      <c r="A70" s="1">
        <v>2.89</v>
      </c>
      <c r="B70" s="1">
        <v>3.29</v>
      </c>
      <c r="C70" s="1">
        <v>1.26</v>
      </c>
      <c r="D70" s="1">
        <v>3.68</v>
      </c>
      <c r="F70" s="1">
        <v>0.667</v>
      </c>
      <c r="G70" s="1">
        <v>2.64</v>
      </c>
      <c r="H70" s="1">
        <v>0.589</v>
      </c>
      <c r="I70" s="1">
        <v>1.83</v>
      </c>
      <c r="K70" s="1">
        <v>2.16</v>
      </c>
      <c r="L70" s="1">
        <v>2.73</v>
      </c>
      <c r="M70" s="1">
        <v>1.32</v>
      </c>
      <c r="N70" s="1">
        <v>2.77</v>
      </c>
      <c r="O70" s="1"/>
      <c r="P70" s="1">
        <v>2.93</v>
      </c>
      <c r="Q70" s="1">
        <v>2.64</v>
      </c>
      <c r="R70" s="1">
        <v>1.67</v>
      </c>
      <c r="S70" s="1">
        <v>1.99</v>
      </c>
      <c r="T70" s="1"/>
      <c r="U70" s="1">
        <v>3.9</v>
      </c>
      <c r="V70" s="1">
        <v>1.72</v>
      </c>
      <c r="W70" s="1">
        <v>1.84</v>
      </c>
      <c r="X70" s="1">
        <v>1.64</v>
      </c>
      <c r="Y70" s="1"/>
      <c r="Z70" s="1">
        <v>2.93</v>
      </c>
      <c r="AA70" s="1">
        <v>1.88</v>
      </c>
      <c r="AB70" s="1">
        <v>2.06</v>
      </c>
      <c r="AC70" s="1">
        <v>1.47</v>
      </c>
      <c r="AF70" s="1">
        <v>2.61</v>
      </c>
      <c r="AG70" s="1">
        <v>0.673</v>
      </c>
      <c r="AH70" s="1">
        <v>1.06</v>
      </c>
      <c r="AI70" s="1">
        <v>0.602</v>
      </c>
      <c r="AK70" s="1">
        <v>1.63</v>
      </c>
      <c r="AL70" s="1">
        <v>0.818</v>
      </c>
      <c r="AM70" s="1">
        <v>0.981</v>
      </c>
      <c r="AN70" s="1">
        <v>0.824</v>
      </c>
      <c r="AP70" s="1">
        <v>98.9</v>
      </c>
      <c r="AQ70" s="1">
        <v>0.786</v>
      </c>
      <c r="AR70" s="1">
        <v>95</v>
      </c>
      <c r="AS70" s="1">
        <v>0.792</v>
      </c>
      <c r="AU70" s="1">
        <v>78.8</v>
      </c>
      <c r="AV70" s="1">
        <v>0.718</v>
      </c>
      <c r="AX70" s="1">
        <v>99.8</v>
      </c>
      <c r="AY70" s="1">
        <v>0.713</v>
      </c>
    </row>
    <row r="71" spans="1:51" ht="12.75">
      <c r="A71" s="1">
        <v>3.89</v>
      </c>
      <c r="B71" s="1">
        <v>3.21</v>
      </c>
      <c r="C71" s="1">
        <v>1.49</v>
      </c>
      <c r="D71" s="1">
        <v>3.6</v>
      </c>
      <c r="F71" s="1">
        <v>0.731</v>
      </c>
      <c r="G71" s="1">
        <v>2.6</v>
      </c>
      <c r="H71" s="1">
        <v>0.64</v>
      </c>
      <c r="I71" s="1">
        <v>1.92</v>
      </c>
      <c r="K71" s="1">
        <v>2.91</v>
      </c>
      <c r="L71" s="1">
        <v>2.66</v>
      </c>
      <c r="M71" s="1">
        <v>1.48</v>
      </c>
      <c r="N71" s="1">
        <v>2.72</v>
      </c>
      <c r="O71" s="1"/>
      <c r="P71" s="1">
        <v>3.92</v>
      </c>
      <c r="Q71" s="1">
        <v>2.58</v>
      </c>
      <c r="R71" s="1">
        <v>1.88</v>
      </c>
      <c r="S71" s="1">
        <v>2.06</v>
      </c>
      <c r="T71" s="1"/>
      <c r="U71" s="1"/>
      <c r="V71" s="1"/>
      <c r="W71" s="1">
        <v>2.1</v>
      </c>
      <c r="X71" s="1">
        <v>1.62</v>
      </c>
      <c r="Y71" s="1"/>
      <c r="Z71" s="1">
        <v>3.91</v>
      </c>
      <c r="AA71" s="1">
        <v>1.84</v>
      </c>
      <c r="AB71" s="1">
        <v>2.25</v>
      </c>
      <c r="AC71" s="1">
        <v>1.47</v>
      </c>
      <c r="AF71" s="1">
        <v>2.95</v>
      </c>
      <c r="AG71" s="1">
        <v>0.667</v>
      </c>
      <c r="AH71" s="1">
        <v>1.17</v>
      </c>
      <c r="AI71" s="1">
        <v>0.619</v>
      </c>
      <c r="AK71" s="1">
        <v>1.89</v>
      </c>
      <c r="AL71" s="1">
        <v>0.801</v>
      </c>
      <c r="AM71" s="1">
        <v>1.21</v>
      </c>
      <c r="AN71" s="1">
        <v>0.825</v>
      </c>
      <c r="AP71" s="1">
        <v>105</v>
      </c>
      <c r="AQ71" s="1">
        <v>0.792</v>
      </c>
      <c r="AR71" s="1">
        <v>102</v>
      </c>
      <c r="AS71" s="1">
        <v>0.764</v>
      </c>
      <c r="AU71" s="1">
        <v>84.7</v>
      </c>
      <c r="AV71" s="1">
        <v>0.719</v>
      </c>
      <c r="AX71" s="1">
        <v>110</v>
      </c>
      <c r="AY71" s="1">
        <v>0.691</v>
      </c>
    </row>
    <row r="72" spans="3:51" ht="12.75">
      <c r="C72" s="1">
        <v>1.62</v>
      </c>
      <c r="D72" s="1">
        <v>3.51</v>
      </c>
      <c r="F72" s="1">
        <v>0.81</v>
      </c>
      <c r="G72" s="1">
        <v>2.58</v>
      </c>
      <c r="H72" s="1">
        <v>0.711</v>
      </c>
      <c r="I72" s="1">
        <v>2.05</v>
      </c>
      <c r="K72" s="1">
        <v>3.91</v>
      </c>
      <c r="L72" s="1">
        <v>2.58</v>
      </c>
      <c r="M72" s="1">
        <v>1.64</v>
      </c>
      <c r="N72" s="1">
        <v>2.69</v>
      </c>
      <c r="O72" s="1"/>
      <c r="P72" s="1">
        <v>6.66</v>
      </c>
      <c r="Q72" s="1">
        <v>4.69</v>
      </c>
      <c r="R72" s="1">
        <v>2.08</v>
      </c>
      <c r="S72" s="1">
        <v>2.08</v>
      </c>
      <c r="T72" s="1"/>
      <c r="U72" s="1"/>
      <c r="V72" s="1"/>
      <c r="W72" s="1">
        <v>2.4</v>
      </c>
      <c r="X72" s="1">
        <v>1.61</v>
      </c>
      <c r="Y72" s="1"/>
      <c r="AB72" s="1">
        <v>2.42</v>
      </c>
      <c r="AC72" s="1">
        <v>1.48</v>
      </c>
      <c r="AF72" s="1">
        <v>3.32</v>
      </c>
      <c r="AG72" s="1">
        <v>0.655</v>
      </c>
      <c r="AH72" s="1">
        <v>1.28</v>
      </c>
      <c r="AI72" s="1">
        <v>0.645</v>
      </c>
      <c r="AK72" s="1">
        <v>2.2</v>
      </c>
      <c r="AL72" s="1">
        <v>0.793</v>
      </c>
      <c r="AM72" s="1">
        <v>1.46</v>
      </c>
      <c r="AN72" s="1">
        <v>0.819</v>
      </c>
      <c r="AP72" s="1">
        <v>111</v>
      </c>
      <c r="AQ72" s="1">
        <v>0.768</v>
      </c>
      <c r="AR72" s="1">
        <v>109</v>
      </c>
      <c r="AS72" s="1">
        <v>0.752</v>
      </c>
      <c r="AU72" s="1">
        <v>90.9</v>
      </c>
      <c r="AV72" s="1">
        <v>0.736</v>
      </c>
      <c r="AX72" s="1">
        <v>120</v>
      </c>
      <c r="AY72" s="1">
        <v>0.634</v>
      </c>
    </row>
    <row r="73" spans="3:51" ht="12.75">
      <c r="C73" s="1">
        <v>1.83</v>
      </c>
      <c r="D73" s="1">
        <v>3.43</v>
      </c>
      <c r="F73" s="1">
        <v>0.884</v>
      </c>
      <c r="G73" s="1">
        <v>2.56</v>
      </c>
      <c r="H73" s="1">
        <v>0.783</v>
      </c>
      <c r="I73" s="1">
        <v>2.14</v>
      </c>
      <c r="M73" s="1">
        <v>1.83</v>
      </c>
      <c r="N73" s="1">
        <v>2.66</v>
      </c>
      <c r="O73" s="1"/>
      <c r="P73" s="1"/>
      <c r="Q73" s="1"/>
      <c r="R73" s="1">
        <v>2.37</v>
      </c>
      <c r="S73" s="1">
        <v>2.1</v>
      </c>
      <c r="T73" s="1"/>
      <c r="U73" s="1"/>
      <c r="V73" s="1"/>
      <c r="W73" s="1">
        <v>2.68</v>
      </c>
      <c r="X73" s="1">
        <v>1.57</v>
      </c>
      <c r="Y73" s="1"/>
      <c r="AB73" s="1">
        <v>2.57</v>
      </c>
      <c r="AC73" s="1">
        <v>1.49</v>
      </c>
      <c r="AF73" s="1">
        <v>3.7</v>
      </c>
      <c r="AG73" s="1">
        <v>0.637</v>
      </c>
      <c r="AH73" s="1">
        <v>1.41</v>
      </c>
      <c r="AI73" s="1">
        <v>0.65</v>
      </c>
      <c r="AK73" s="1">
        <v>2.51</v>
      </c>
      <c r="AL73" s="1">
        <v>0.785</v>
      </c>
      <c r="AM73" s="1">
        <v>1.72</v>
      </c>
      <c r="AN73" s="1">
        <v>0.802</v>
      </c>
      <c r="AP73" s="1">
        <v>120</v>
      </c>
      <c r="AQ73" s="1">
        <v>0.745</v>
      </c>
      <c r="AR73" s="1">
        <v>115</v>
      </c>
      <c r="AS73" s="1">
        <v>0.729</v>
      </c>
      <c r="AU73" s="1">
        <v>97.5</v>
      </c>
      <c r="AV73" s="1">
        <v>0.736</v>
      </c>
      <c r="AX73" s="1">
        <v>125</v>
      </c>
      <c r="AY73" s="1">
        <v>0.595</v>
      </c>
    </row>
    <row r="74" spans="3:51" ht="12.75">
      <c r="C74" s="1">
        <v>2.01</v>
      </c>
      <c r="D74" s="1">
        <v>3.38</v>
      </c>
      <c r="F74" s="1">
        <v>0.95</v>
      </c>
      <c r="G74" s="1">
        <v>2.55</v>
      </c>
      <c r="H74" s="1">
        <v>0.84</v>
      </c>
      <c r="I74" s="1">
        <v>2.2</v>
      </c>
      <c r="M74" s="1">
        <v>2.05</v>
      </c>
      <c r="N74" s="1">
        <v>2.63</v>
      </c>
      <c r="O74" s="1"/>
      <c r="P74" s="1"/>
      <c r="Q74" s="1"/>
      <c r="R74" s="1">
        <v>2.56</v>
      </c>
      <c r="S74" s="1">
        <v>2.15</v>
      </c>
      <c r="T74" s="1"/>
      <c r="U74" s="1"/>
      <c r="V74" s="1"/>
      <c r="W74" s="1">
        <v>2.92</v>
      </c>
      <c r="X74" s="1">
        <v>1.57</v>
      </c>
      <c r="Y74" s="1"/>
      <c r="AB74" s="1">
        <v>2.76</v>
      </c>
      <c r="AC74" s="1">
        <v>1.5</v>
      </c>
      <c r="AF74" s="1">
        <v>3.92</v>
      </c>
      <c r="AG74" s="1">
        <v>0.637</v>
      </c>
      <c r="AH74" s="1">
        <v>1.57</v>
      </c>
      <c r="AI74" s="1">
        <v>0.665</v>
      </c>
      <c r="AK74" s="1">
        <v>2.89</v>
      </c>
      <c r="AL74" s="1">
        <v>0.768</v>
      </c>
      <c r="AM74" s="1">
        <v>1.97</v>
      </c>
      <c r="AN74" s="1">
        <v>0.797</v>
      </c>
      <c r="AP74" s="1">
        <v>125</v>
      </c>
      <c r="AQ74" s="1">
        <v>0.728</v>
      </c>
      <c r="AR74" s="1">
        <v>122</v>
      </c>
      <c r="AS74" s="1">
        <v>0.677</v>
      </c>
      <c r="AU74" s="1">
        <v>105</v>
      </c>
      <c r="AV74" s="1">
        <v>0.731</v>
      </c>
      <c r="AX74" s="1">
        <v>131</v>
      </c>
      <c r="AY74" s="1">
        <v>0.544</v>
      </c>
    </row>
    <row r="75" spans="3:51" ht="12.75">
      <c r="C75" s="1">
        <v>2.2</v>
      </c>
      <c r="D75" s="1">
        <v>3.34</v>
      </c>
      <c r="F75" s="1">
        <v>1.02</v>
      </c>
      <c r="G75" s="1">
        <v>2.53</v>
      </c>
      <c r="H75" s="1">
        <v>0.905</v>
      </c>
      <c r="I75" s="1">
        <v>2.28</v>
      </c>
      <c r="M75" s="1">
        <v>2.27</v>
      </c>
      <c r="N75" s="1">
        <v>2.62</v>
      </c>
      <c r="O75" s="1"/>
      <c r="P75" s="1"/>
      <c r="Q75" s="1"/>
      <c r="R75" s="1">
        <v>2.85</v>
      </c>
      <c r="S75" s="1">
        <v>2.12</v>
      </c>
      <c r="T75" s="1"/>
      <c r="U75" s="1"/>
      <c r="V75" s="1"/>
      <c r="W75" s="1">
        <v>3.18</v>
      </c>
      <c r="X75" s="1">
        <v>1.52</v>
      </c>
      <c r="Y75" s="1"/>
      <c r="AB75" s="1">
        <v>2.92</v>
      </c>
      <c r="AC75" s="1">
        <v>1.5</v>
      </c>
      <c r="AH75" s="1">
        <v>1.74</v>
      </c>
      <c r="AI75" s="1">
        <v>0.675</v>
      </c>
      <c r="AK75" s="1">
        <v>3.2</v>
      </c>
      <c r="AL75" s="1">
        <v>0.768</v>
      </c>
      <c r="AM75" s="1">
        <v>2.2</v>
      </c>
      <c r="AN75" s="1">
        <v>0.786</v>
      </c>
      <c r="AP75" s="1">
        <v>130</v>
      </c>
      <c r="AQ75" s="1">
        <v>0.693</v>
      </c>
      <c r="AR75" s="1">
        <v>129</v>
      </c>
      <c r="AS75" s="1">
        <v>0.609</v>
      </c>
      <c r="AU75" s="1">
        <v>110</v>
      </c>
      <c r="AV75" s="1">
        <v>0.719</v>
      </c>
      <c r="AX75" s="1">
        <v>135</v>
      </c>
      <c r="AY75" s="1">
        <v>0.487</v>
      </c>
    </row>
    <row r="76" spans="3:51" ht="12.75">
      <c r="C76" s="1">
        <v>2.45</v>
      </c>
      <c r="D76" s="1">
        <v>3.29</v>
      </c>
      <c r="F76" s="1">
        <v>1.09</v>
      </c>
      <c r="G76" s="1">
        <v>2.52</v>
      </c>
      <c r="H76" s="1">
        <v>0.998</v>
      </c>
      <c r="I76" s="1">
        <v>2.34</v>
      </c>
      <c r="M76" s="1">
        <v>2.44</v>
      </c>
      <c r="N76" s="1">
        <v>2.57</v>
      </c>
      <c r="O76" s="1"/>
      <c r="P76" s="1"/>
      <c r="Q76" s="1"/>
      <c r="R76" s="1">
        <v>3.12</v>
      </c>
      <c r="S76" s="1">
        <v>2.15</v>
      </c>
      <c r="T76" s="1"/>
      <c r="U76" s="1"/>
      <c r="V76" s="1"/>
      <c r="W76" s="1">
        <v>3.46</v>
      </c>
      <c r="X76" s="1">
        <v>1.5</v>
      </c>
      <c r="Y76" s="1"/>
      <c r="AB76" s="1">
        <v>3.08</v>
      </c>
      <c r="AC76" s="1">
        <v>1.51</v>
      </c>
      <c r="AH76" s="1">
        <v>1.88</v>
      </c>
      <c r="AI76" s="1">
        <v>0.675</v>
      </c>
      <c r="AK76" s="1">
        <v>3.46</v>
      </c>
      <c r="AL76" s="1">
        <v>0.76</v>
      </c>
      <c r="AM76" s="1">
        <v>2.47</v>
      </c>
      <c r="AN76" s="1">
        <v>0.769</v>
      </c>
      <c r="AP76" s="1">
        <v>136</v>
      </c>
      <c r="AQ76" s="1">
        <v>0.653</v>
      </c>
      <c r="AR76" s="1">
        <v>133</v>
      </c>
      <c r="AS76" s="1">
        <v>0.592</v>
      </c>
      <c r="AU76" s="1">
        <v>116</v>
      </c>
      <c r="AV76" s="1">
        <v>0.708</v>
      </c>
      <c r="AX76" s="1">
        <v>141</v>
      </c>
      <c r="AY76" s="1">
        <v>0.436</v>
      </c>
    </row>
    <row r="77" spans="3:51" ht="12.75">
      <c r="C77" s="1">
        <v>2.63</v>
      </c>
      <c r="D77" s="1">
        <v>3.27</v>
      </c>
      <c r="F77" s="1">
        <v>1.2</v>
      </c>
      <c r="G77" s="1">
        <v>2.5</v>
      </c>
      <c r="H77" s="1">
        <v>1.16</v>
      </c>
      <c r="I77" s="1">
        <v>2.38</v>
      </c>
      <c r="M77" s="1">
        <v>2.61</v>
      </c>
      <c r="N77" s="1">
        <v>2.54</v>
      </c>
      <c r="O77" s="1"/>
      <c r="P77" s="1"/>
      <c r="Q77" s="1"/>
      <c r="R77" s="1">
        <v>3.44</v>
      </c>
      <c r="S77" s="1">
        <v>2.17</v>
      </c>
      <c r="T77" s="1"/>
      <c r="U77" s="1"/>
      <c r="V77" s="1"/>
      <c r="W77" s="1">
        <v>3.67</v>
      </c>
      <c r="X77" s="1">
        <v>1.49</v>
      </c>
      <c r="Y77" s="1"/>
      <c r="AB77" s="1">
        <v>3.27</v>
      </c>
      <c r="AC77" s="1">
        <v>1.51</v>
      </c>
      <c r="AH77" s="1">
        <v>2.03</v>
      </c>
      <c r="AI77" s="1">
        <v>0.677</v>
      </c>
      <c r="AK77" s="1">
        <v>3.71</v>
      </c>
      <c r="AL77" s="1">
        <v>0.76</v>
      </c>
      <c r="AM77" s="1">
        <v>2.75</v>
      </c>
      <c r="AN77" s="1">
        <v>0.775</v>
      </c>
      <c r="AP77" s="1">
        <v>139</v>
      </c>
      <c r="AQ77" s="1">
        <v>0.614</v>
      </c>
      <c r="AR77" s="1">
        <v>138</v>
      </c>
      <c r="AS77" s="1">
        <v>0.529</v>
      </c>
      <c r="AU77" s="1">
        <v>120</v>
      </c>
      <c r="AV77" s="1">
        <v>0.708</v>
      </c>
      <c r="AX77" s="1">
        <v>147</v>
      </c>
      <c r="AY77" s="1">
        <v>0.357</v>
      </c>
    </row>
    <row r="78" spans="3:51" ht="12.75">
      <c r="C78" s="1">
        <v>2.78</v>
      </c>
      <c r="D78" s="1">
        <v>3.18</v>
      </c>
      <c r="F78" s="1">
        <v>1.38</v>
      </c>
      <c r="G78" s="1">
        <v>2.44</v>
      </c>
      <c r="H78" s="1">
        <v>1.29</v>
      </c>
      <c r="I78" s="1">
        <v>2.36</v>
      </c>
      <c r="M78" s="1">
        <v>2.83</v>
      </c>
      <c r="N78" s="1">
        <v>2.51</v>
      </c>
      <c r="O78" s="1"/>
      <c r="P78" s="1"/>
      <c r="Q78" s="1"/>
      <c r="R78" s="1">
        <v>3.64</v>
      </c>
      <c r="S78" s="1">
        <v>2.16</v>
      </c>
      <c r="T78" s="1"/>
      <c r="U78" s="1"/>
      <c r="V78" s="1"/>
      <c r="W78" s="1">
        <v>3.94</v>
      </c>
      <c r="X78" s="1">
        <v>1.48</v>
      </c>
      <c r="Y78" s="1"/>
      <c r="AB78" s="1">
        <v>3.48</v>
      </c>
      <c r="AC78" s="1">
        <v>1.53</v>
      </c>
      <c r="AH78" s="1">
        <v>2.16</v>
      </c>
      <c r="AI78" s="1">
        <v>0.679</v>
      </c>
      <c r="AK78" s="1">
        <v>3.89</v>
      </c>
      <c r="AL78" s="1">
        <v>0.761</v>
      </c>
      <c r="AM78" s="1">
        <v>3.02</v>
      </c>
      <c r="AN78" s="1">
        <v>0.769</v>
      </c>
      <c r="AP78" s="1">
        <v>144</v>
      </c>
      <c r="AQ78" s="1">
        <v>0.562</v>
      </c>
      <c r="AR78" s="1">
        <v>143</v>
      </c>
      <c r="AS78" s="1">
        <v>0.461</v>
      </c>
      <c r="AU78" s="1">
        <v>124</v>
      </c>
      <c r="AV78" s="1">
        <v>0.674</v>
      </c>
      <c r="AX78" s="1">
        <v>151</v>
      </c>
      <c r="AY78" s="1">
        <v>0.312</v>
      </c>
    </row>
    <row r="79" spans="3:51" ht="12.75">
      <c r="C79" s="1">
        <v>3</v>
      </c>
      <c r="D79" s="1">
        <v>3.17</v>
      </c>
      <c r="F79" s="1">
        <v>1.55</v>
      </c>
      <c r="G79" s="1">
        <v>2.42</v>
      </c>
      <c r="H79" s="1">
        <v>1.43</v>
      </c>
      <c r="I79" s="1">
        <v>2.36</v>
      </c>
      <c r="M79" s="1">
        <v>2.97</v>
      </c>
      <c r="N79" s="1">
        <v>2.51</v>
      </c>
      <c r="O79" s="1"/>
      <c r="P79" s="1"/>
      <c r="Q79" s="1"/>
      <c r="R79" s="1">
        <v>3.85</v>
      </c>
      <c r="S79" s="1">
        <v>2.17</v>
      </c>
      <c r="T79" s="1"/>
      <c r="U79" s="1"/>
      <c r="V79" s="1"/>
      <c r="W79" s="1">
        <v>4.17</v>
      </c>
      <c r="X79" s="1">
        <v>1.46</v>
      </c>
      <c r="Y79" s="1"/>
      <c r="AB79" s="1">
        <v>3.69</v>
      </c>
      <c r="AC79" s="1">
        <v>1.53</v>
      </c>
      <c r="AH79" s="1">
        <v>2.27</v>
      </c>
      <c r="AI79" s="1">
        <v>0.679</v>
      </c>
      <c r="AK79" s="1">
        <v>4.12</v>
      </c>
      <c r="AL79" s="1">
        <v>0.761</v>
      </c>
      <c r="AM79" s="1">
        <v>3.29</v>
      </c>
      <c r="AN79" s="1">
        <v>0.752</v>
      </c>
      <c r="AP79" s="1">
        <v>150</v>
      </c>
      <c r="AQ79" s="1">
        <v>0.483</v>
      </c>
      <c r="AR79" s="1">
        <v>148</v>
      </c>
      <c r="AS79" s="1">
        <v>0.399</v>
      </c>
      <c r="AU79" s="1">
        <v>131</v>
      </c>
      <c r="AV79" s="1">
        <v>0.658</v>
      </c>
      <c r="AX79" s="1">
        <v>155</v>
      </c>
      <c r="AY79" s="1">
        <v>0.255</v>
      </c>
    </row>
    <row r="80" spans="3:51" ht="12.75">
      <c r="C80" s="1">
        <v>3.27</v>
      </c>
      <c r="D80" s="1">
        <v>3.16</v>
      </c>
      <c r="F80" s="1">
        <v>1.69</v>
      </c>
      <c r="G80" s="1">
        <v>2.4</v>
      </c>
      <c r="H80" s="1">
        <v>1.57</v>
      </c>
      <c r="I80" s="1">
        <v>2.34</v>
      </c>
      <c r="M80" s="1">
        <v>3.16</v>
      </c>
      <c r="N80" s="1">
        <v>2.49</v>
      </c>
      <c r="O80" s="1"/>
      <c r="P80" s="1"/>
      <c r="Q80" s="1"/>
      <c r="R80" s="1">
        <v>4.1</v>
      </c>
      <c r="S80" s="1">
        <v>2.18</v>
      </c>
      <c r="T80" s="1"/>
      <c r="U80" s="1"/>
      <c r="V80" s="1"/>
      <c r="W80" s="1">
        <v>4.38</v>
      </c>
      <c r="X80" s="1">
        <v>1.44</v>
      </c>
      <c r="Y80" s="1"/>
      <c r="AB80" s="1">
        <v>3.87</v>
      </c>
      <c r="AC80" s="1">
        <v>1.53</v>
      </c>
      <c r="AH80" s="1">
        <v>2.46</v>
      </c>
      <c r="AI80" s="1">
        <v>0.684</v>
      </c>
      <c r="AK80" s="1">
        <v>4.48</v>
      </c>
      <c r="AL80" s="1">
        <v>0.744</v>
      </c>
      <c r="AM80" s="1">
        <v>3.53</v>
      </c>
      <c r="AN80" s="1">
        <v>0.753</v>
      </c>
      <c r="AP80" s="1">
        <v>156</v>
      </c>
      <c r="AQ80" s="1">
        <v>0.426</v>
      </c>
      <c r="AR80" s="1">
        <v>152</v>
      </c>
      <c r="AS80" s="1">
        <v>0.342</v>
      </c>
      <c r="AU80" s="1">
        <v>135</v>
      </c>
      <c r="AV80" s="1">
        <v>0.629</v>
      </c>
      <c r="AX80" s="1">
        <v>160</v>
      </c>
      <c r="AY80" s="1">
        <v>0.215</v>
      </c>
    </row>
    <row r="81" spans="3:51" ht="12.75">
      <c r="C81" s="1">
        <v>3.49</v>
      </c>
      <c r="D81" s="1">
        <v>3.09</v>
      </c>
      <c r="F81" s="1">
        <v>2.16</v>
      </c>
      <c r="G81" s="1">
        <v>2.37</v>
      </c>
      <c r="H81" s="1">
        <v>1.72</v>
      </c>
      <c r="I81" s="1">
        <v>2.32</v>
      </c>
      <c r="M81" s="1">
        <v>3.32</v>
      </c>
      <c r="N81" s="1">
        <v>2.47</v>
      </c>
      <c r="O81" s="1"/>
      <c r="P81" s="1"/>
      <c r="Q81" s="1"/>
      <c r="R81" s="1">
        <v>4.33</v>
      </c>
      <c r="S81" s="1">
        <v>2.18</v>
      </c>
      <c r="T81" s="1"/>
      <c r="U81" s="1"/>
      <c r="V81" s="1"/>
      <c r="W81" s="1">
        <v>4.59</v>
      </c>
      <c r="X81" s="1">
        <v>1.43</v>
      </c>
      <c r="Y81" s="1"/>
      <c r="AB81" s="1">
        <v>4.1</v>
      </c>
      <c r="AC81" s="1">
        <v>1.53</v>
      </c>
      <c r="AH81" s="1">
        <v>2.57</v>
      </c>
      <c r="AI81" s="1">
        <v>0.689</v>
      </c>
      <c r="AK81" s="1">
        <v>4.66</v>
      </c>
      <c r="AL81" s="1">
        <v>0.753</v>
      </c>
      <c r="AM81" s="1">
        <v>3.78</v>
      </c>
      <c r="AN81" s="1">
        <v>0.736</v>
      </c>
      <c r="AP81" s="1">
        <v>159</v>
      </c>
      <c r="AQ81" s="1">
        <v>0.358</v>
      </c>
      <c r="AR81" s="1">
        <v>157</v>
      </c>
      <c r="AS81" s="1">
        <v>0.257</v>
      </c>
      <c r="AU81" s="1">
        <v>140</v>
      </c>
      <c r="AV81" s="1">
        <v>0.59</v>
      </c>
      <c r="AX81" s="1">
        <v>163</v>
      </c>
      <c r="AY81" s="1">
        <v>0.159</v>
      </c>
    </row>
    <row r="82" spans="3:51" ht="12.75">
      <c r="C82" s="1">
        <v>3.72</v>
      </c>
      <c r="D82" s="1">
        <v>3.05</v>
      </c>
      <c r="F82" s="1">
        <v>2.9</v>
      </c>
      <c r="G82" s="1">
        <v>2.29</v>
      </c>
      <c r="H82" s="1">
        <v>1.87</v>
      </c>
      <c r="I82" s="1">
        <v>2.3</v>
      </c>
      <c r="M82" s="1">
        <v>3.48</v>
      </c>
      <c r="N82" s="1">
        <v>2.45</v>
      </c>
      <c r="O82" s="1"/>
      <c r="P82" s="1"/>
      <c r="Q82" s="1"/>
      <c r="R82" s="1">
        <v>4.54</v>
      </c>
      <c r="S82" s="1">
        <v>2.18</v>
      </c>
      <c r="T82" s="1"/>
      <c r="U82" s="1"/>
      <c r="V82" s="1"/>
      <c r="W82" s="1">
        <v>4.85</v>
      </c>
      <c r="X82" s="1">
        <v>1.39</v>
      </c>
      <c r="Y82" s="1"/>
      <c r="AB82" s="1">
        <v>4.31</v>
      </c>
      <c r="AC82" s="1">
        <v>1.53</v>
      </c>
      <c r="AH82" s="1">
        <v>2.72</v>
      </c>
      <c r="AI82" s="1">
        <v>0.686</v>
      </c>
      <c r="AK82" s="1">
        <v>4.9</v>
      </c>
      <c r="AL82" s="1">
        <v>0.753</v>
      </c>
      <c r="AM82" s="1">
        <v>4.06</v>
      </c>
      <c r="AN82" s="1">
        <v>0.742</v>
      </c>
      <c r="AP82" s="1">
        <v>165</v>
      </c>
      <c r="AQ82" s="1">
        <v>0.262</v>
      </c>
      <c r="AR82" s="1">
        <v>161</v>
      </c>
      <c r="AS82" s="1">
        <v>0.195</v>
      </c>
      <c r="AU82" s="1">
        <v>146</v>
      </c>
      <c r="AV82" s="1">
        <v>0.539</v>
      </c>
      <c r="AX82" s="1">
        <v>167</v>
      </c>
      <c r="AY82" s="1">
        <v>0.119</v>
      </c>
    </row>
    <row r="83" spans="3:51" ht="12.75">
      <c r="C83" s="1">
        <v>3.94</v>
      </c>
      <c r="D83" s="1">
        <v>3.05</v>
      </c>
      <c r="F83" s="1">
        <v>3.89</v>
      </c>
      <c r="G83" s="1">
        <v>2.21</v>
      </c>
      <c r="H83" s="1">
        <v>2.04</v>
      </c>
      <c r="I83" s="1">
        <v>2.27</v>
      </c>
      <c r="M83" s="1">
        <v>3.67</v>
      </c>
      <c r="N83" s="1">
        <v>2.43</v>
      </c>
      <c r="R83" s="1">
        <v>4.71</v>
      </c>
      <c r="S83" s="1">
        <v>2.17</v>
      </c>
      <c r="T83" s="1"/>
      <c r="AB83" s="1">
        <v>4.57</v>
      </c>
      <c r="AC83" s="1">
        <v>1.52</v>
      </c>
      <c r="AH83" s="1">
        <v>2.89</v>
      </c>
      <c r="AI83" s="1">
        <v>0.686</v>
      </c>
      <c r="AM83" s="1">
        <v>4.38</v>
      </c>
      <c r="AN83" s="1">
        <v>0.736</v>
      </c>
      <c r="AP83" s="1">
        <v>170</v>
      </c>
      <c r="AQ83" s="1">
        <v>0.188</v>
      </c>
      <c r="AR83" s="1">
        <v>165</v>
      </c>
      <c r="AS83" s="1">
        <v>0.127</v>
      </c>
      <c r="AU83" s="1">
        <v>151</v>
      </c>
      <c r="AV83" s="1">
        <v>0.471</v>
      </c>
      <c r="AX83" s="1">
        <v>171</v>
      </c>
      <c r="AY83" s="1">
        <v>0.085</v>
      </c>
    </row>
    <row r="84" spans="3:48" ht="12.75">
      <c r="C84" s="1">
        <v>4.2</v>
      </c>
      <c r="D84" s="1">
        <v>3.03</v>
      </c>
      <c r="F84" s="1">
        <v>2.22</v>
      </c>
      <c r="G84" s="1">
        <v>2.63</v>
      </c>
      <c r="H84" s="1">
        <v>2.19</v>
      </c>
      <c r="I84" s="1">
        <v>2.25</v>
      </c>
      <c r="M84" s="1">
        <v>3.84</v>
      </c>
      <c r="N84" s="1">
        <v>2.4</v>
      </c>
      <c r="R84" s="1">
        <v>4.9</v>
      </c>
      <c r="S84" s="1">
        <v>2.16</v>
      </c>
      <c r="T84" s="1"/>
      <c r="AB84" s="1">
        <v>4.8</v>
      </c>
      <c r="AC84" s="1">
        <v>1.53</v>
      </c>
      <c r="AH84" s="1">
        <v>3.01</v>
      </c>
      <c r="AI84" s="1">
        <v>0.689</v>
      </c>
      <c r="AM84" s="1">
        <v>4.58</v>
      </c>
      <c r="AN84" s="1">
        <v>0.737</v>
      </c>
      <c r="AP84" s="1">
        <v>175</v>
      </c>
      <c r="AQ84" s="1">
        <v>0.0863</v>
      </c>
      <c r="AR84" s="1">
        <v>170</v>
      </c>
      <c r="AS84" s="1">
        <v>0.0812</v>
      </c>
      <c r="AU84" s="1">
        <v>154</v>
      </c>
      <c r="AV84" s="1">
        <v>0.42</v>
      </c>
    </row>
    <row r="85" spans="3:48" ht="12.75">
      <c r="C85" s="1">
        <v>4.42</v>
      </c>
      <c r="D85" s="1">
        <v>3</v>
      </c>
      <c r="H85" s="1">
        <v>2.37</v>
      </c>
      <c r="I85" s="1">
        <v>2.24</v>
      </c>
      <c r="M85" s="1">
        <v>3.98</v>
      </c>
      <c r="N85" s="1">
        <v>2.4</v>
      </c>
      <c r="AB85" s="1">
        <v>4.98</v>
      </c>
      <c r="AC85" s="1">
        <v>1.52</v>
      </c>
      <c r="AH85" s="1">
        <v>3.15</v>
      </c>
      <c r="AI85" s="1">
        <v>0.688</v>
      </c>
      <c r="AM85" s="1">
        <v>4.78</v>
      </c>
      <c r="AN85" s="1">
        <v>0.737</v>
      </c>
      <c r="AP85" s="1">
        <v>180</v>
      </c>
      <c r="AQ85" s="1">
        <v>0.00704</v>
      </c>
      <c r="AR85" s="1">
        <v>175</v>
      </c>
      <c r="AS85" s="1">
        <v>0.047</v>
      </c>
      <c r="AU85" s="1">
        <v>160</v>
      </c>
      <c r="AV85" s="1">
        <v>0.352</v>
      </c>
    </row>
    <row r="86" spans="3:48" ht="12.75">
      <c r="C86" s="1">
        <v>4.59</v>
      </c>
      <c r="D86" s="1">
        <v>3</v>
      </c>
      <c r="H86" s="1">
        <v>2.49</v>
      </c>
      <c r="I86" s="1">
        <v>2.21</v>
      </c>
      <c r="M86" s="1">
        <v>4.13</v>
      </c>
      <c r="N86" s="1">
        <v>2.39</v>
      </c>
      <c r="AH86" s="1">
        <v>3.31</v>
      </c>
      <c r="AI86" s="1">
        <v>0.688</v>
      </c>
      <c r="AM86" s="1">
        <v>5</v>
      </c>
      <c r="AN86" s="1">
        <v>0.737</v>
      </c>
      <c r="AU86" s="1">
        <v>165</v>
      </c>
      <c r="AV86" s="1">
        <v>0.278</v>
      </c>
    </row>
    <row r="87" spans="3:48" ht="12.75">
      <c r="C87" s="1">
        <v>4.71</v>
      </c>
      <c r="D87" s="1">
        <v>2.97</v>
      </c>
      <c r="H87" s="1">
        <v>2.64</v>
      </c>
      <c r="I87" s="1">
        <v>2.2</v>
      </c>
      <c r="M87" s="1">
        <v>4.27</v>
      </c>
      <c r="N87" s="1">
        <v>2.37</v>
      </c>
      <c r="AH87" s="1">
        <v>3.42</v>
      </c>
      <c r="AI87" s="1">
        <v>0.688</v>
      </c>
      <c r="AU87" s="1">
        <v>170</v>
      </c>
      <c r="AV87" s="1">
        <v>0.193</v>
      </c>
    </row>
    <row r="88" spans="3:48" ht="12.75">
      <c r="C88" s="1">
        <v>4.89</v>
      </c>
      <c r="D88" s="1">
        <v>2.95</v>
      </c>
      <c r="H88" s="1">
        <v>2.77</v>
      </c>
      <c r="I88" s="1">
        <v>2.18</v>
      </c>
      <c r="M88" s="1">
        <v>4.47</v>
      </c>
      <c r="N88" s="1">
        <v>2.37</v>
      </c>
      <c r="AH88" s="1">
        <v>3.51</v>
      </c>
      <c r="AI88" s="1">
        <v>0.693</v>
      </c>
      <c r="AU88" s="1">
        <v>175</v>
      </c>
      <c r="AV88" s="1">
        <v>0.0794</v>
      </c>
    </row>
    <row r="89" spans="3:48" ht="12.75">
      <c r="C89" s="1">
        <v>4.96</v>
      </c>
      <c r="D89" s="1">
        <v>2.95</v>
      </c>
      <c r="H89" s="1">
        <v>2.89</v>
      </c>
      <c r="I89" s="1">
        <v>2.17</v>
      </c>
      <c r="M89" s="1">
        <v>4.62</v>
      </c>
      <c r="N89" s="1">
        <v>2.34</v>
      </c>
      <c r="AH89" s="1">
        <v>3.62</v>
      </c>
      <c r="AI89" s="1">
        <v>0.693</v>
      </c>
      <c r="AU89" s="1">
        <v>180</v>
      </c>
      <c r="AV89" s="1">
        <v>1.84E-05</v>
      </c>
    </row>
    <row r="90" spans="8:35" ht="12.75">
      <c r="H90" s="1">
        <v>3.04</v>
      </c>
      <c r="I90" s="1">
        <v>2.15</v>
      </c>
      <c r="M90" s="1">
        <v>4.78</v>
      </c>
      <c r="N90" s="1">
        <v>2.33</v>
      </c>
      <c r="AH90" s="1">
        <v>3.69</v>
      </c>
      <c r="AI90" s="1">
        <v>0.695</v>
      </c>
    </row>
    <row r="91" spans="8:35" ht="12.75">
      <c r="H91" s="1">
        <v>3.21</v>
      </c>
      <c r="I91" s="1">
        <v>2.13</v>
      </c>
      <c r="M91" s="1">
        <v>4.94</v>
      </c>
      <c r="N91" s="1">
        <v>2.32</v>
      </c>
      <c r="AH91" s="1">
        <v>3.81</v>
      </c>
      <c r="AI91" s="1">
        <v>0.68</v>
      </c>
    </row>
    <row r="92" spans="13:14" ht="12.75">
      <c r="M92" s="1">
        <v>5</v>
      </c>
      <c r="N92" s="1">
        <v>2.32</v>
      </c>
    </row>
  </sheetData>
  <sheetProtection/>
  <mergeCells count="2">
    <mergeCell ref="A1:X1"/>
    <mergeCell ref="A51:X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10.57421875" style="0" customWidth="1"/>
    <col min="2" max="3" width="15.421875" style="0" customWidth="1"/>
    <col min="4" max="4" width="18.57421875" style="0" customWidth="1"/>
    <col min="5" max="5" width="13.28125" style="0" customWidth="1"/>
    <col min="6" max="6" width="14.28125" style="0" customWidth="1"/>
    <col min="7" max="7" width="15.421875" style="0" customWidth="1"/>
    <col min="8" max="8" width="19.7109375" style="0" customWidth="1"/>
    <col min="9" max="12" width="15.421875" style="0" customWidth="1"/>
    <col min="13" max="16" width="12.140625" style="0" customWidth="1"/>
    <col min="17" max="17" width="15.421875" style="0" customWidth="1"/>
    <col min="18" max="18" width="15.28125" style="0" customWidth="1"/>
    <col min="19" max="19" width="13.57421875" style="0" customWidth="1"/>
    <col min="21" max="21" width="12.28125" style="0" customWidth="1"/>
    <col min="22" max="22" width="10.00390625" style="0" bestFit="1" customWidth="1"/>
    <col min="24" max="24" width="14.00390625" style="0" customWidth="1"/>
    <col min="26" max="26" width="15.8515625" style="0" customWidth="1"/>
    <col min="28" max="28" width="11.28125" style="0" customWidth="1"/>
    <col min="31" max="31" width="12.8515625" style="0" customWidth="1"/>
  </cols>
  <sheetData>
    <row r="1" spans="13:15" ht="13.5" thickBot="1">
      <c r="M1" s="11" t="s">
        <v>41</v>
      </c>
      <c r="N1" s="11"/>
      <c r="O1" s="11"/>
    </row>
    <row r="2" spans="2:28" ht="18.75" thickBot="1">
      <c r="B2" s="13" t="s">
        <v>12</v>
      </c>
      <c r="C2" s="14"/>
      <c r="D2" s="14"/>
      <c r="E2" s="14"/>
      <c r="F2" s="14"/>
      <c r="G2" s="14"/>
      <c r="H2" s="14"/>
      <c r="I2" s="15"/>
      <c r="J2" s="10"/>
      <c r="K2" s="10"/>
      <c r="L2" s="10"/>
      <c r="M2" s="10"/>
      <c r="N2" s="10"/>
      <c r="O2" s="10"/>
      <c r="P2" s="10"/>
      <c r="R2" s="7" t="s">
        <v>13</v>
      </c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2.75">
      <c r="A3" s="3" t="s">
        <v>14</v>
      </c>
      <c r="B3" s="3" t="s">
        <v>4</v>
      </c>
      <c r="C3" s="3" t="s">
        <v>3</v>
      </c>
      <c r="D3" s="3" t="s">
        <v>1</v>
      </c>
      <c r="E3" s="3" t="s">
        <v>5</v>
      </c>
      <c r="F3" s="3" t="s">
        <v>2</v>
      </c>
      <c r="G3" s="3" t="s">
        <v>6</v>
      </c>
      <c r="H3" s="3" t="s">
        <v>8</v>
      </c>
      <c r="I3" s="3" t="s">
        <v>9</v>
      </c>
      <c r="J3" s="3" t="s">
        <v>17</v>
      </c>
      <c r="K3" s="3" t="s">
        <v>15</v>
      </c>
      <c r="L3" s="3" t="s">
        <v>18</v>
      </c>
      <c r="M3" s="3" t="s">
        <v>5</v>
      </c>
      <c r="N3" s="3" t="s">
        <v>40</v>
      </c>
      <c r="O3" s="3" t="s">
        <v>2</v>
      </c>
      <c r="P3" s="3"/>
      <c r="Q3" s="3" t="s">
        <v>16</v>
      </c>
      <c r="R3" s="3" t="s">
        <v>0</v>
      </c>
      <c r="S3" s="3" t="s">
        <v>1</v>
      </c>
      <c r="T3" s="3" t="s">
        <v>3</v>
      </c>
      <c r="U3" s="3" t="s">
        <v>4</v>
      </c>
      <c r="V3" s="3" t="s">
        <v>5</v>
      </c>
      <c r="W3" s="3" t="s">
        <v>2</v>
      </c>
      <c r="X3" s="3" t="s">
        <v>8</v>
      </c>
      <c r="Y3" s="3" t="s">
        <v>9</v>
      </c>
      <c r="Z3" s="3" t="s">
        <v>10</v>
      </c>
      <c r="AA3" s="3" t="s">
        <v>11</v>
      </c>
      <c r="AB3" s="3" t="s">
        <v>7</v>
      </c>
    </row>
    <row r="4" spans="1:28" ht="13.5">
      <c r="A4" s="4">
        <v>122</v>
      </c>
      <c r="B4" s="2">
        <v>0.004</v>
      </c>
      <c r="C4" s="2">
        <v>0</v>
      </c>
      <c r="D4" s="2">
        <v>1669.25</v>
      </c>
      <c r="E4" s="6">
        <f>750*B4/63.2328</f>
        <v>0.04744373173416328</v>
      </c>
      <c r="F4" s="1">
        <f>D4/750</f>
        <v>2.2256666666666667</v>
      </c>
      <c r="G4" s="4">
        <v>2.44722</v>
      </c>
      <c r="H4" s="4">
        <v>-5.19964</v>
      </c>
      <c r="I4" s="2">
        <f>H4/750</f>
        <v>-0.006932853333333332</v>
      </c>
      <c r="J4" s="4">
        <v>-836.146</v>
      </c>
      <c r="K4" s="2">
        <v>1457.29</v>
      </c>
      <c r="L4" s="2">
        <f>-(J4/K4)</f>
        <v>0.5737677469824125</v>
      </c>
      <c r="M4" s="2">
        <f>B4*750/52.8824</f>
        <v>0.05672964918384945</v>
      </c>
      <c r="N4" s="2">
        <v>1661.26</v>
      </c>
      <c r="O4" s="2">
        <f>N4/750</f>
        <v>2.2150133333333333</v>
      </c>
      <c r="P4" s="2"/>
      <c r="Q4" s="4">
        <v>74</v>
      </c>
      <c r="R4" s="2">
        <v>0.00282843</v>
      </c>
      <c r="S4" s="2">
        <v>1567.79</v>
      </c>
      <c r="T4" s="1">
        <v>45</v>
      </c>
      <c r="U4" s="4">
        <f>R4*(2)^0.5</f>
        <v>0.004000004066222933</v>
      </c>
      <c r="V4" s="6">
        <f>750*U4/78.9149</f>
        <v>0.038015673208319334</v>
      </c>
      <c r="W4" s="1">
        <f>S4/750</f>
        <v>2.090386666666667</v>
      </c>
      <c r="X4" s="4">
        <v>66.6099</v>
      </c>
      <c r="Y4" s="1">
        <f>X4/750</f>
        <v>0.0888132</v>
      </c>
      <c r="Z4" s="4">
        <v>-418.919</v>
      </c>
      <c r="AA4">
        <f>Z4/750</f>
        <v>-0.5585586666666666</v>
      </c>
      <c r="AB4" s="4">
        <v>2.39021</v>
      </c>
    </row>
    <row r="5" spans="1:28" ht="13.5">
      <c r="A5" s="4">
        <v>139</v>
      </c>
      <c r="B5" s="2">
        <v>0.008</v>
      </c>
      <c r="C5" s="2">
        <v>0</v>
      </c>
      <c r="D5" s="2">
        <v>1645.47</v>
      </c>
      <c r="E5" s="6">
        <f aca="true" t="shared" si="0" ref="E5:E63">750*B5/63.2328</f>
        <v>0.09488746346832656</v>
      </c>
      <c r="F5" s="1">
        <f aca="true" t="shared" si="1" ref="F5:F63">D5/750</f>
        <v>2.19396</v>
      </c>
      <c r="G5" s="4">
        <v>1.68462</v>
      </c>
      <c r="H5" s="4">
        <v>16.9096</v>
      </c>
      <c r="I5" s="2">
        <f aca="true" t="shared" si="2" ref="I5:I27">H5/750</f>
        <v>0.022546133333333336</v>
      </c>
      <c r="J5" s="4">
        <v>-837.921</v>
      </c>
      <c r="K5" s="2">
        <v>1422.04</v>
      </c>
      <c r="L5" s="2">
        <f aca="true" t="shared" si="3" ref="L5:L63">-(J5/K5)</f>
        <v>0.5892386993333522</v>
      </c>
      <c r="M5" s="2">
        <f aca="true" t="shared" si="4" ref="M5:M63">B5*750/52.8824</f>
        <v>0.1134592983676989</v>
      </c>
      <c r="N5" s="2">
        <v>1645.65</v>
      </c>
      <c r="O5" s="2">
        <f aca="true" t="shared" si="5" ref="O5:O44">N5/750</f>
        <v>2.1942</v>
      </c>
      <c r="P5" s="2"/>
      <c r="Q5" s="4">
        <v>76</v>
      </c>
      <c r="R5" s="2">
        <v>0.00565685</v>
      </c>
      <c r="S5" s="2">
        <v>1617.43</v>
      </c>
      <c r="T5" s="1">
        <v>45</v>
      </c>
      <c r="U5" s="4">
        <f aca="true" t="shared" si="6" ref="U5:U63">R5*(2)^0.5</f>
        <v>0.007999993990310242</v>
      </c>
      <c r="V5" s="6">
        <f aca="true" t="shared" si="7" ref="V5:V63">750*U5/78.9149</f>
        <v>0.07603121201107371</v>
      </c>
      <c r="W5" s="1">
        <f aca="true" t="shared" si="8" ref="W5:W17">S5/750</f>
        <v>2.1565733333333332</v>
      </c>
      <c r="X5" s="4">
        <v>114.034</v>
      </c>
      <c r="Y5" s="1">
        <f aca="true" t="shared" si="9" ref="Y5:Y63">X5/750</f>
        <v>0.15204533333333334</v>
      </c>
      <c r="Z5" s="4">
        <v>-343.008</v>
      </c>
      <c r="AA5">
        <f aca="true" t="shared" si="10" ref="AA5:AA63">Z5/750</f>
        <v>-0.457344</v>
      </c>
      <c r="AB5" s="4">
        <v>1.60856</v>
      </c>
    </row>
    <row r="6" spans="1:28" ht="13.5">
      <c r="A6" s="4">
        <v>141</v>
      </c>
      <c r="B6" s="2">
        <v>0.012</v>
      </c>
      <c r="C6" s="2">
        <v>0</v>
      </c>
      <c r="D6" s="2">
        <v>1666.15</v>
      </c>
      <c r="E6" s="6">
        <f t="shared" si="0"/>
        <v>0.14233119520248985</v>
      </c>
      <c r="F6" s="1">
        <f t="shared" si="1"/>
        <v>2.2215333333333334</v>
      </c>
      <c r="G6" s="4">
        <v>1.25128</v>
      </c>
      <c r="H6" s="4">
        <v>72.4214</v>
      </c>
      <c r="I6" s="2">
        <f t="shared" si="2"/>
        <v>0.09656186666666668</v>
      </c>
      <c r="J6" s="4">
        <v>-866.619</v>
      </c>
      <c r="K6" s="2">
        <v>1375.51</v>
      </c>
      <c r="L6" s="2">
        <f t="shared" si="3"/>
        <v>0.6300346780466881</v>
      </c>
      <c r="M6" s="2">
        <f t="shared" si="4"/>
        <v>0.17018894755154834</v>
      </c>
      <c r="N6" s="2">
        <v>1679.87</v>
      </c>
      <c r="O6" s="2">
        <f t="shared" si="5"/>
        <v>2.2398266666666666</v>
      </c>
      <c r="P6" s="2"/>
      <c r="Q6" s="4">
        <v>78</v>
      </c>
      <c r="R6" s="2">
        <v>0.00848528</v>
      </c>
      <c r="S6" s="2">
        <v>1660.24</v>
      </c>
      <c r="T6" s="1">
        <v>45</v>
      </c>
      <c r="U6" s="4">
        <f t="shared" si="6"/>
        <v>0.011999998056533177</v>
      </c>
      <c r="V6" s="6">
        <f t="shared" si="7"/>
        <v>0.11404688521939307</v>
      </c>
      <c r="W6" s="1">
        <f t="shared" si="8"/>
        <v>2.2136533333333333</v>
      </c>
      <c r="X6" s="4">
        <v>153.544</v>
      </c>
      <c r="Y6" s="1">
        <f t="shared" si="9"/>
        <v>0.20472533333333334</v>
      </c>
      <c r="Z6" s="4">
        <v>-254.098</v>
      </c>
      <c r="AA6">
        <f t="shared" si="10"/>
        <v>-0.33879733333333334</v>
      </c>
      <c r="AB6" s="4">
        <v>1.15441</v>
      </c>
    </row>
    <row r="7" spans="1:28" ht="13.5">
      <c r="A7" s="4">
        <v>143</v>
      </c>
      <c r="B7" s="2">
        <v>0.016</v>
      </c>
      <c r="C7" s="2">
        <v>0</v>
      </c>
      <c r="D7" s="2">
        <v>1716.08</v>
      </c>
      <c r="E7" s="6">
        <f t="shared" si="0"/>
        <v>0.18977492693665313</v>
      </c>
      <c r="F7" s="1">
        <f t="shared" si="1"/>
        <v>2.2881066666666667</v>
      </c>
      <c r="G7" s="2">
        <v>0.959284</v>
      </c>
      <c r="H7" s="4">
        <v>138.408</v>
      </c>
      <c r="I7" s="2">
        <f t="shared" si="2"/>
        <v>0.18454399999999999</v>
      </c>
      <c r="J7" s="4">
        <v>-911.918</v>
      </c>
      <c r="K7" s="2">
        <v>1339.51</v>
      </c>
      <c r="L7" s="2">
        <f t="shared" si="3"/>
        <v>0.680784764578092</v>
      </c>
      <c r="M7" s="2">
        <f t="shared" si="4"/>
        <v>0.2269185967353978</v>
      </c>
      <c r="N7" s="2">
        <v>1745.25</v>
      </c>
      <c r="O7" s="2">
        <f t="shared" si="5"/>
        <v>2.327</v>
      </c>
      <c r="P7" s="2"/>
      <c r="Q7" s="4">
        <v>80</v>
      </c>
      <c r="R7" s="2">
        <v>0.0113137</v>
      </c>
      <c r="S7" s="2">
        <v>1729.11</v>
      </c>
      <c r="T7" s="1">
        <v>45</v>
      </c>
      <c r="U7" s="4">
        <f t="shared" si="6"/>
        <v>0.015999987980620484</v>
      </c>
      <c r="V7" s="6">
        <f t="shared" si="7"/>
        <v>0.15206242402214742</v>
      </c>
      <c r="W7" s="1">
        <f t="shared" si="8"/>
        <v>2.3054799999999998</v>
      </c>
      <c r="X7" s="4">
        <v>244.701</v>
      </c>
      <c r="Y7" s="1">
        <f t="shared" si="9"/>
        <v>0.326268</v>
      </c>
      <c r="Z7" s="4">
        <v>-192.289</v>
      </c>
      <c r="AA7">
        <f t="shared" si="10"/>
        <v>-0.2563853333333333</v>
      </c>
      <c r="AB7" s="2">
        <v>0.845644</v>
      </c>
    </row>
    <row r="8" spans="1:28" ht="13.5">
      <c r="A8" s="4">
        <v>130</v>
      </c>
      <c r="B8" s="2">
        <v>0.02</v>
      </c>
      <c r="C8" s="2">
        <v>0</v>
      </c>
      <c r="D8" s="2">
        <v>1780.55</v>
      </c>
      <c r="E8" s="6">
        <f t="shared" si="0"/>
        <v>0.23721865867081643</v>
      </c>
      <c r="F8" s="1">
        <f t="shared" si="1"/>
        <v>2.3740666666666668</v>
      </c>
      <c r="G8" s="2">
        <v>0.749257</v>
      </c>
      <c r="H8" s="4">
        <v>216.936</v>
      </c>
      <c r="I8" s="2">
        <f t="shared" si="2"/>
        <v>0.289248</v>
      </c>
      <c r="J8" s="4">
        <v>-971.915</v>
      </c>
      <c r="K8" s="2">
        <v>1307.2</v>
      </c>
      <c r="L8" s="2">
        <f t="shared" si="3"/>
        <v>0.7435090269277845</v>
      </c>
      <c r="M8" s="2">
        <f t="shared" si="4"/>
        <v>0.28364824591924725</v>
      </c>
      <c r="N8" s="2">
        <v>1824.43</v>
      </c>
      <c r="O8" s="2">
        <f t="shared" si="5"/>
        <v>2.4325733333333335</v>
      </c>
      <c r="P8" s="2"/>
      <c r="Q8" s="4">
        <v>66</v>
      </c>
      <c r="R8" s="2">
        <v>0.0141421</v>
      </c>
      <c r="S8" s="2">
        <v>1807.53</v>
      </c>
      <c r="T8" s="1">
        <v>45</v>
      </c>
      <c r="U8" s="4">
        <f t="shared" si="6"/>
        <v>0.01999994962043655</v>
      </c>
      <c r="V8" s="6">
        <f t="shared" si="7"/>
        <v>0.19007769401377192</v>
      </c>
      <c r="W8" s="1">
        <f t="shared" si="8"/>
        <v>2.41004</v>
      </c>
      <c r="X8" s="4">
        <v>352.682</v>
      </c>
      <c r="Y8" s="1">
        <f t="shared" si="9"/>
        <v>0.4702426666666667</v>
      </c>
      <c r="Z8" s="4">
        <v>-144.251</v>
      </c>
      <c r="AA8">
        <f t="shared" si="10"/>
        <v>-0.19233466666666668</v>
      </c>
      <c r="AB8" s="2">
        <v>0.623519</v>
      </c>
    </row>
    <row r="9" spans="1:28" ht="13.5">
      <c r="A9" s="4">
        <v>496</v>
      </c>
      <c r="B9" s="2">
        <v>0.0245203</v>
      </c>
      <c r="C9" s="2">
        <v>0</v>
      </c>
      <c r="D9" s="2">
        <v>1862.08</v>
      </c>
      <c r="E9" s="6">
        <f t="shared" si="0"/>
        <v>0.290833633810301</v>
      </c>
      <c r="F9" s="1">
        <f t="shared" si="1"/>
        <v>2.4827733333333333</v>
      </c>
      <c r="G9" s="2">
        <v>0.57535</v>
      </c>
      <c r="H9" s="4">
        <v>316.518</v>
      </c>
      <c r="I9" s="2">
        <f t="shared" si="2"/>
        <v>0.42202399999999995</v>
      </c>
      <c r="J9" s="2">
        <v>-1051.6</v>
      </c>
      <c r="K9" s="2">
        <v>1272.52</v>
      </c>
      <c r="L9" s="2">
        <f t="shared" si="3"/>
        <v>0.8263917266526263</v>
      </c>
      <c r="M9" s="2">
        <f t="shared" si="4"/>
        <v>0.3477570042206859</v>
      </c>
      <c r="N9" s="2">
        <v>1921.25</v>
      </c>
      <c r="O9" s="2">
        <f t="shared" si="5"/>
        <v>2.5616666666666665</v>
      </c>
      <c r="P9" s="2"/>
      <c r="Q9" s="4">
        <v>400</v>
      </c>
      <c r="R9" s="2">
        <v>0.0173385</v>
      </c>
      <c r="S9" s="2">
        <v>1903.58</v>
      </c>
      <c r="T9" s="1">
        <v>45</v>
      </c>
      <c r="U9" s="4">
        <f t="shared" si="6"/>
        <v>0.02452034185120591</v>
      </c>
      <c r="V9" s="6">
        <f t="shared" si="7"/>
        <v>0.23303908879570817</v>
      </c>
      <c r="W9" s="1">
        <f t="shared" si="8"/>
        <v>2.5381066666666667</v>
      </c>
      <c r="X9" s="4">
        <v>487.372</v>
      </c>
      <c r="Y9" s="1">
        <f t="shared" si="9"/>
        <v>0.6498293333333334</v>
      </c>
      <c r="Z9" s="4">
        <v>-106.065</v>
      </c>
      <c r="AA9">
        <f t="shared" si="10"/>
        <v>-0.14142</v>
      </c>
      <c r="AB9" s="2">
        <v>0.450496</v>
      </c>
    </row>
    <row r="10" spans="1:28" ht="13.5">
      <c r="A10" s="4">
        <v>494</v>
      </c>
      <c r="B10" s="2">
        <v>0.0300307</v>
      </c>
      <c r="C10" s="2">
        <v>0</v>
      </c>
      <c r="D10" s="2">
        <v>1966.93</v>
      </c>
      <c r="E10" s="6">
        <f t="shared" si="0"/>
        <v>0.35619211864728434</v>
      </c>
      <c r="F10" s="1">
        <f t="shared" si="1"/>
        <v>2.6225733333333334</v>
      </c>
      <c r="G10" s="2">
        <v>0.42407</v>
      </c>
      <c r="H10" s="4">
        <v>441.641</v>
      </c>
      <c r="I10" s="2">
        <f t="shared" si="2"/>
        <v>0.5888546666666666</v>
      </c>
      <c r="J10" s="2">
        <v>-1155.18</v>
      </c>
      <c r="K10" s="2">
        <v>1234.9</v>
      </c>
      <c r="L10" s="2">
        <f t="shared" si="3"/>
        <v>0.9354441655194753</v>
      </c>
      <c r="M10" s="2">
        <f t="shared" si="4"/>
        <v>0.42590776893635696</v>
      </c>
      <c r="N10" s="2">
        <v>2042.66</v>
      </c>
      <c r="O10" s="2">
        <f t="shared" si="5"/>
        <v>2.7235466666666666</v>
      </c>
      <c r="P10" s="2"/>
      <c r="Q10" s="4">
        <v>398</v>
      </c>
      <c r="R10" s="2">
        <v>0.0212349</v>
      </c>
      <c r="S10" s="2">
        <v>2007.46</v>
      </c>
      <c r="T10" s="1">
        <v>45</v>
      </c>
      <c r="U10" s="4">
        <f t="shared" si="6"/>
        <v>0.03003068357563644</v>
      </c>
      <c r="V10" s="6">
        <f t="shared" si="7"/>
        <v>0.28540887312443314</v>
      </c>
      <c r="W10" s="1">
        <f t="shared" si="8"/>
        <v>2.6766133333333335</v>
      </c>
      <c r="X10" s="4">
        <v>637.37</v>
      </c>
      <c r="Y10" s="1">
        <f t="shared" si="9"/>
        <v>0.8498266666666666</v>
      </c>
      <c r="Z10" s="4">
        <v>-73.1057</v>
      </c>
      <c r="AA10">
        <f t="shared" si="10"/>
        <v>-0.09747426666666667</v>
      </c>
      <c r="AB10" s="2">
        <v>0.315982</v>
      </c>
    </row>
    <row r="11" spans="1:28" ht="13.5">
      <c r="A11" s="4">
        <v>492</v>
      </c>
      <c r="B11" s="2">
        <v>0.0367479</v>
      </c>
      <c r="C11" s="2">
        <v>0</v>
      </c>
      <c r="D11" s="2">
        <v>2096.39</v>
      </c>
      <c r="E11" s="6">
        <f t="shared" si="0"/>
        <v>0.4358643773484647</v>
      </c>
      <c r="F11" s="1">
        <f t="shared" si="1"/>
        <v>2.7951866666666665</v>
      </c>
      <c r="G11" s="2">
        <v>0.299476</v>
      </c>
      <c r="H11" s="4">
        <v>594.553</v>
      </c>
      <c r="I11" s="2">
        <f t="shared" si="2"/>
        <v>0.7927373333333333</v>
      </c>
      <c r="J11" s="2">
        <v>-1284.43</v>
      </c>
      <c r="K11" s="2">
        <v>1193.4</v>
      </c>
      <c r="L11" s="2">
        <f t="shared" si="3"/>
        <v>1.0762778615719792</v>
      </c>
      <c r="M11" s="2">
        <f t="shared" si="4"/>
        <v>0.5211738688107953</v>
      </c>
      <c r="N11" s="2">
        <v>2188.13</v>
      </c>
      <c r="O11" s="2">
        <f t="shared" si="5"/>
        <v>2.9175066666666667</v>
      </c>
      <c r="P11" s="2"/>
      <c r="Q11" s="4">
        <v>396</v>
      </c>
      <c r="R11" s="2">
        <v>0.0259847</v>
      </c>
      <c r="S11" s="2">
        <v>2095.37</v>
      </c>
      <c r="T11" s="1">
        <v>45</v>
      </c>
      <c r="U11" s="4">
        <f t="shared" si="6"/>
        <v>0.03674791515419616</v>
      </c>
      <c r="V11" s="6">
        <f t="shared" si="7"/>
        <v>0.349248828366343</v>
      </c>
      <c r="W11" s="1">
        <f t="shared" si="8"/>
        <v>2.7938266666666665</v>
      </c>
      <c r="X11" s="4">
        <v>768.831</v>
      </c>
      <c r="Y11" s="1">
        <f t="shared" si="9"/>
        <v>1.0251080000000001</v>
      </c>
      <c r="Z11" s="4">
        <v>-28.9866</v>
      </c>
      <c r="AA11">
        <f t="shared" si="10"/>
        <v>-0.0386488</v>
      </c>
      <c r="AB11" s="2">
        <v>0.224002</v>
      </c>
    </row>
    <row r="12" spans="1:28" ht="13.5">
      <c r="A12" s="4">
        <v>490</v>
      </c>
      <c r="B12" s="2">
        <v>0.0449363</v>
      </c>
      <c r="C12" s="2">
        <v>0</v>
      </c>
      <c r="D12" s="2">
        <v>2245.71</v>
      </c>
      <c r="E12" s="6">
        <f t="shared" si="0"/>
        <v>0.5329864405814704</v>
      </c>
      <c r="F12" s="1">
        <f t="shared" si="1"/>
        <v>2.99428</v>
      </c>
      <c r="G12" s="2">
        <v>0.20076</v>
      </c>
      <c r="H12" s="4">
        <v>778.506</v>
      </c>
      <c r="I12" s="2">
        <f t="shared" si="2"/>
        <v>1.038008</v>
      </c>
      <c r="J12" s="2">
        <v>-1442.43</v>
      </c>
      <c r="K12" s="2">
        <v>1147.72</v>
      </c>
      <c r="L12" s="2">
        <f t="shared" si="3"/>
        <v>1.256778656815251</v>
      </c>
      <c r="M12" s="2">
        <f t="shared" si="4"/>
        <v>0.6373051336550535</v>
      </c>
      <c r="N12" s="2">
        <v>2347.23</v>
      </c>
      <c r="O12" s="2">
        <f t="shared" si="5"/>
        <v>3.12964</v>
      </c>
      <c r="P12" s="2"/>
      <c r="Q12" s="4">
        <v>394</v>
      </c>
      <c r="R12" s="2">
        <v>0.0317747</v>
      </c>
      <c r="S12" s="2">
        <v>2144.5</v>
      </c>
      <c r="T12" s="1">
        <v>45</v>
      </c>
      <c r="U12" s="4">
        <f t="shared" si="6"/>
        <v>0.04493621168033639</v>
      </c>
      <c r="V12" s="6">
        <f t="shared" si="7"/>
        <v>0.4270696504747809</v>
      </c>
      <c r="W12" s="1">
        <f t="shared" si="8"/>
        <v>2.8593333333333333</v>
      </c>
      <c r="X12" s="4">
        <v>862.546</v>
      </c>
      <c r="Y12" s="1">
        <f t="shared" si="9"/>
        <v>1.1500613333333334</v>
      </c>
      <c r="Z12" s="4">
        <v>54.1979</v>
      </c>
      <c r="AA12">
        <f t="shared" si="10"/>
        <v>0.07226386666666666</v>
      </c>
      <c r="AB12" s="2">
        <v>0.166166</v>
      </c>
    </row>
    <row r="13" spans="1:28" ht="13.5">
      <c r="A13" s="4">
        <v>488</v>
      </c>
      <c r="B13" s="2">
        <v>0.054918</v>
      </c>
      <c r="C13" s="2">
        <v>0</v>
      </c>
      <c r="D13" s="2">
        <v>2403.34</v>
      </c>
      <c r="E13" s="6">
        <f t="shared" si="0"/>
        <v>0.6513787148441947</v>
      </c>
      <c r="F13" s="1">
        <f t="shared" si="1"/>
        <v>3.2044533333333334</v>
      </c>
      <c r="G13" s="2">
        <v>0.125808</v>
      </c>
      <c r="H13" s="4">
        <v>990.848</v>
      </c>
      <c r="I13" s="2">
        <f t="shared" si="2"/>
        <v>1.3211306666666667</v>
      </c>
      <c r="J13" s="2">
        <v>-1625.88</v>
      </c>
      <c r="K13" s="2">
        <v>1096.68</v>
      </c>
      <c r="L13" s="2">
        <f t="shared" si="3"/>
        <v>1.4825473246525878</v>
      </c>
      <c r="M13" s="2">
        <f t="shared" si="4"/>
        <v>0.778869718469661</v>
      </c>
      <c r="N13" s="2">
        <v>2504.96</v>
      </c>
      <c r="O13" s="2">
        <f t="shared" si="5"/>
        <v>3.3399466666666666</v>
      </c>
      <c r="P13" s="2"/>
      <c r="Q13" s="4">
        <v>392</v>
      </c>
      <c r="R13" s="2">
        <v>0.0388329</v>
      </c>
      <c r="S13" s="2">
        <v>2156.65</v>
      </c>
      <c r="T13" s="1">
        <v>45</v>
      </c>
      <c r="U13" s="4">
        <f t="shared" si="6"/>
        <v>0.05491801384627816</v>
      </c>
      <c r="V13" s="6">
        <f t="shared" si="7"/>
        <v>0.5219357863307008</v>
      </c>
      <c r="W13" s="1">
        <f t="shared" si="8"/>
        <v>2.8755333333333333</v>
      </c>
      <c r="X13" s="4">
        <v>943.249</v>
      </c>
      <c r="Y13" s="1">
        <f t="shared" si="9"/>
        <v>1.2576653333333334</v>
      </c>
      <c r="Z13" s="4">
        <v>158.009</v>
      </c>
      <c r="AA13">
        <f t="shared" si="10"/>
        <v>0.21067866666666665</v>
      </c>
      <c r="AB13" s="2">
        <v>0.12942</v>
      </c>
    </row>
    <row r="14" spans="1:28" ht="13.5">
      <c r="A14" s="4">
        <v>486</v>
      </c>
      <c r="B14" s="2">
        <v>0.0670858</v>
      </c>
      <c r="C14" s="2">
        <v>0</v>
      </c>
      <c r="D14" s="2">
        <v>2567.63</v>
      </c>
      <c r="E14" s="6">
        <f t="shared" si="0"/>
        <v>0.7957001745929327</v>
      </c>
      <c r="F14" s="1">
        <f t="shared" si="1"/>
        <v>3.423506666666667</v>
      </c>
      <c r="G14" s="2">
        <v>0.0735825</v>
      </c>
      <c r="H14" s="2">
        <v>1217.89</v>
      </c>
      <c r="I14" s="2">
        <f t="shared" si="2"/>
        <v>1.6238533333333334</v>
      </c>
      <c r="J14" s="2">
        <v>-1821.33</v>
      </c>
      <c r="K14" s="2">
        <v>1040.43</v>
      </c>
      <c r="L14" s="2">
        <f t="shared" si="3"/>
        <v>1.7505550589660042</v>
      </c>
      <c r="M14" s="2">
        <f t="shared" si="4"/>
        <v>0.9514384748044719</v>
      </c>
      <c r="N14" s="2">
        <v>2660.49</v>
      </c>
      <c r="O14" s="2">
        <f t="shared" si="5"/>
        <v>3.5473199999999996</v>
      </c>
      <c r="P14" s="2"/>
      <c r="Q14" s="4">
        <v>390</v>
      </c>
      <c r="R14" s="2">
        <v>0.0474369</v>
      </c>
      <c r="S14" s="2">
        <v>2166.18</v>
      </c>
      <c r="T14" s="1">
        <v>45</v>
      </c>
      <c r="U14" s="4">
        <f t="shared" si="6"/>
        <v>0.06708590733693627</v>
      </c>
      <c r="V14" s="6">
        <f t="shared" si="7"/>
        <v>0.6375783344172292</v>
      </c>
      <c r="W14" s="1">
        <f t="shared" si="8"/>
        <v>2.8882399999999997</v>
      </c>
      <c r="X14" s="2">
        <v>1036.27</v>
      </c>
      <c r="Y14" s="1">
        <f t="shared" si="9"/>
        <v>1.3816933333333332</v>
      </c>
      <c r="Z14" s="4">
        <v>236.043</v>
      </c>
      <c r="AA14">
        <f t="shared" si="10"/>
        <v>0.314724</v>
      </c>
      <c r="AB14" s="2">
        <v>0.101973</v>
      </c>
    </row>
    <row r="15" spans="1:28" ht="13.5">
      <c r="A15" s="4">
        <v>484</v>
      </c>
      <c r="B15" s="2">
        <v>0.0819186</v>
      </c>
      <c r="C15" s="2">
        <v>0</v>
      </c>
      <c r="D15" s="2">
        <v>2718.41</v>
      </c>
      <c r="E15" s="6">
        <f t="shared" si="0"/>
        <v>0.9716310206095571</v>
      </c>
      <c r="F15" s="1">
        <f t="shared" si="1"/>
        <v>3.6245466666666664</v>
      </c>
      <c r="G15" s="2">
        <v>0.0393553</v>
      </c>
      <c r="H15" s="2">
        <v>1458.41</v>
      </c>
      <c r="I15" s="2">
        <f t="shared" si="2"/>
        <v>1.9445466666666669</v>
      </c>
      <c r="J15" s="2">
        <v>-2026.5</v>
      </c>
      <c r="K15" s="4">
        <v>976.468</v>
      </c>
      <c r="L15" s="2">
        <f t="shared" si="3"/>
        <v>2.0753368261939973</v>
      </c>
      <c r="M15" s="2">
        <f t="shared" si="4"/>
        <v>1.1618033599080224</v>
      </c>
      <c r="N15" s="2">
        <v>2728.63</v>
      </c>
      <c r="O15" s="2">
        <f t="shared" si="5"/>
        <v>3.6381733333333335</v>
      </c>
      <c r="P15" s="2"/>
      <c r="Q15" s="4">
        <v>388</v>
      </c>
      <c r="R15" s="2">
        <v>0.0579252</v>
      </c>
      <c r="S15" s="2">
        <v>2156.95</v>
      </c>
      <c r="T15" s="1">
        <v>45</v>
      </c>
      <c r="U15" s="4">
        <f t="shared" si="6"/>
        <v>0.08191860344317402</v>
      </c>
      <c r="V15" s="6">
        <f t="shared" si="7"/>
        <v>0.7785469231080634</v>
      </c>
      <c r="W15" s="1">
        <f t="shared" si="8"/>
        <v>2.8759333333333332</v>
      </c>
      <c r="X15" s="2">
        <v>1129.77</v>
      </c>
      <c r="Y15" s="1">
        <f t="shared" si="9"/>
        <v>1.50636</v>
      </c>
      <c r="Z15" s="4">
        <v>306.641</v>
      </c>
      <c r="AA15">
        <f t="shared" si="10"/>
        <v>0.4088546666666667</v>
      </c>
      <c r="AB15" s="2">
        <v>0.0800572</v>
      </c>
    </row>
    <row r="16" spans="1:28" ht="13.5">
      <c r="A16" s="4">
        <v>482</v>
      </c>
      <c r="B16" s="2">
        <v>0.1</v>
      </c>
      <c r="C16" s="2">
        <v>0</v>
      </c>
      <c r="D16" s="2">
        <v>2765.13</v>
      </c>
      <c r="E16" s="6">
        <f t="shared" si="0"/>
        <v>1.1860932933540822</v>
      </c>
      <c r="F16" s="1">
        <f t="shared" si="1"/>
        <v>3.68684</v>
      </c>
      <c r="G16" s="2">
        <v>0.0177362</v>
      </c>
      <c r="H16" s="2">
        <v>1691.1</v>
      </c>
      <c r="I16" s="2">
        <f t="shared" si="2"/>
        <v>2.2548</v>
      </c>
      <c r="J16" s="2">
        <v>-2212.15</v>
      </c>
      <c r="K16" s="4">
        <v>897.522</v>
      </c>
      <c r="L16" s="2">
        <f t="shared" si="3"/>
        <v>2.4647306695546183</v>
      </c>
      <c r="M16" s="2">
        <f t="shared" si="4"/>
        <v>1.4182412295962363</v>
      </c>
      <c r="N16" s="2">
        <v>2632.39</v>
      </c>
      <c r="O16" s="2">
        <f t="shared" si="5"/>
        <v>3.509853333333333</v>
      </c>
      <c r="P16" s="2"/>
      <c r="Q16" s="4">
        <v>386</v>
      </c>
      <c r="R16" s="2">
        <v>0.0707107</v>
      </c>
      <c r="S16" s="2">
        <v>2128.61</v>
      </c>
      <c r="T16" s="1">
        <v>45</v>
      </c>
      <c r="U16" s="4">
        <f t="shared" si="6"/>
        <v>0.10000003094489522</v>
      </c>
      <c r="V16" s="6">
        <f t="shared" si="7"/>
        <v>0.9503911581801588</v>
      </c>
      <c r="W16" s="1">
        <f t="shared" si="8"/>
        <v>2.838146666666667</v>
      </c>
      <c r="X16" s="2">
        <v>1222.61</v>
      </c>
      <c r="Y16" s="1">
        <f t="shared" si="9"/>
        <v>1.6301466666666666</v>
      </c>
      <c r="Z16" s="4">
        <v>369.239</v>
      </c>
      <c r="AA16">
        <f t="shared" si="10"/>
        <v>0.4923186666666666</v>
      </c>
      <c r="AB16" s="2">
        <v>0.0627737</v>
      </c>
    </row>
    <row r="17" spans="1:28" ht="13.5">
      <c r="A17" s="4">
        <v>2373</v>
      </c>
      <c r="B17" s="2">
        <v>0.124339</v>
      </c>
      <c r="C17" s="2">
        <v>0</v>
      </c>
      <c r="D17" s="2">
        <v>2688.39</v>
      </c>
      <c r="E17" s="6">
        <f t="shared" si="0"/>
        <v>1.4747765400235322</v>
      </c>
      <c r="F17" s="1">
        <f t="shared" si="1"/>
        <v>3.58452</v>
      </c>
      <c r="G17" s="2">
        <v>0.00741107</v>
      </c>
      <c r="H17" s="2">
        <v>1783.29</v>
      </c>
      <c r="I17" s="2">
        <f t="shared" si="2"/>
        <v>2.37772</v>
      </c>
      <c r="J17" s="2">
        <v>-2209.22</v>
      </c>
      <c r="K17" s="4">
        <v>818.267</v>
      </c>
      <c r="L17" s="2">
        <f t="shared" si="3"/>
        <v>2.699876690615654</v>
      </c>
      <c r="M17" s="2">
        <f t="shared" si="4"/>
        <v>1.7634269624676642</v>
      </c>
      <c r="N17" s="2">
        <v>2495.8</v>
      </c>
      <c r="O17" s="2">
        <f t="shared" si="5"/>
        <v>3.3277333333333337</v>
      </c>
      <c r="P17" s="2"/>
      <c r="Q17" s="4">
        <v>1809</v>
      </c>
      <c r="R17" s="2">
        <v>0.0879209</v>
      </c>
      <c r="S17" s="2">
        <v>2069.32</v>
      </c>
      <c r="T17" s="1">
        <v>45</v>
      </c>
      <c r="U17" s="4">
        <f t="shared" si="6"/>
        <v>0.12433892919604865</v>
      </c>
      <c r="V17" s="6">
        <f t="shared" si="7"/>
        <v>1.1817058235775055</v>
      </c>
      <c r="W17" s="1">
        <f t="shared" si="8"/>
        <v>2.7590933333333334</v>
      </c>
      <c r="X17" s="2">
        <v>1312.45</v>
      </c>
      <c r="Y17" s="1">
        <f t="shared" si="9"/>
        <v>1.7499333333333333</v>
      </c>
      <c r="Z17" s="4">
        <v>426.26</v>
      </c>
      <c r="AA17">
        <f t="shared" si="10"/>
        <v>0.5683466666666667</v>
      </c>
      <c r="AB17" s="2">
        <v>0.0483665</v>
      </c>
    </row>
    <row r="18" spans="1:28" ht="13.5">
      <c r="A18" s="4">
        <v>2375</v>
      </c>
      <c r="B18" s="2">
        <v>0.15157</v>
      </c>
      <c r="C18" s="2">
        <v>0</v>
      </c>
      <c r="D18" s="2">
        <v>2604.53</v>
      </c>
      <c r="E18" s="6">
        <f>750*B18/63.2328</f>
        <v>1.7977616047367824</v>
      </c>
      <c r="F18" s="1">
        <f t="shared" si="1"/>
        <v>3.472706666666667</v>
      </c>
      <c r="G18" s="2">
        <v>0.00497739</v>
      </c>
      <c r="H18" s="2">
        <v>1739.96</v>
      </c>
      <c r="I18" s="2">
        <f t="shared" si="2"/>
        <v>2.3199466666666666</v>
      </c>
      <c r="J18" s="2">
        <v>-2086.35</v>
      </c>
      <c r="K18" s="4">
        <v>783.689</v>
      </c>
      <c r="L18" s="2">
        <f t="shared" si="3"/>
        <v>2.6622167722144883</v>
      </c>
      <c r="M18" s="2">
        <f t="shared" si="4"/>
        <v>2.1496282316990154</v>
      </c>
      <c r="N18" s="2">
        <v>2390.23</v>
      </c>
      <c r="O18" s="2">
        <f>N18/750</f>
        <v>3.1869733333333334</v>
      </c>
      <c r="P18" s="2"/>
      <c r="Q18" s="4">
        <v>1811</v>
      </c>
      <c r="R18" s="2">
        <v>0.107176</v>
      </c>
      <c r="S18" s="2">
        <v>2016.45</v>
      </c>
      <c r="T18" s="1">
        <v>45</v>
      </c>
      <c r="U18" s="4">
        <f t="shared" si="6"/>
        <v>0.15156975276089885</v>
      </c>
      <c r="V18" s="6">
        <f t="shared" si="7"/>
        <v>1.4405050829523212</v>
      </c>
      <c r="W18" s="1">
        <f aca="true" t="shared" si="11" ref="W18:W63">S18/750</f>
        <v>2.6886</v>
      </c>
      <c r="X18" s="2">
        <v>1384.65</v>
      </c>
      <c r="Y18" s="1">
        <f t="shared" si="9"/>
        <v>1.8462</v>
      </c>
      <c r="Z18" s="4">
        <v>458.92</v>
      </c>
      <c r="AA18">
        <f t="shared" si="10"/>
        <v>0.6118933333333334</v>
      </c>
      <c r="AB18" s="2">
        <v>0.0382348</v>
      </c>
    </row>
    <row r="19" spans="1:28" ht="13.5">
      <c r="A19" s="4">
        <v>2377</v>
      </c>
      <c r="B19" s="2">
        <v>0.182036</v>
      </c>
      <c r="C19" s="2">
        <v>0</v>
      </c>
      <c r="D19" s="2">
        <v>2526.74</v>
      </c>
      <c r="E19" s="6">
        <f t="shared" si="0"/>
        <v>2.159116787490037</v>
      </c>
      <c r="F19" s="1">
        <f t="shared" si="1"/>
        <v>3.3689866666666664</v>
      </c>
      <c r="G19" s="2">
        <v>0.00390233</v>
      </c>
      <c r="H19" s="2">
        <v>1683.77</v>
      </c>
      <c r="I19" s="2">
        <f t="shared" si="2"/>
        <v>2.2450266666666665</v>
      </c>
      <c r="J19" s="2">
        <v>-1984.98</v>
      </c>
      <c r="K19" s="4">
        <v>764.128</v>
      </c>
      <c r="L19" s="2">
        <f t="shared" si="3"/>
        <v>2.597706143473345</v>
      </c>
      <c r="M19" s="2">
        <f t="shared" si="4"/>
        <v>2.5817096047078048</v>
      </c>
      <c r="N19" s="2">
        <v>2322.57</v>
      </c>
      <c r="O19" s="2">
        <f t="shared" si="5"/>
        <v>3.09676</v>
      </c>
      <c r="P19" s="2"/>
      <c r="Q19" s="4">
        <v>1813</v>
      </c>
      <c r="R19" s="2">
        <v>0.128719</v>
      </c>
      <c r="S19" s="2">
        <v>1969.55</v>
      </c>
      <c r="T19" s="1">
        <v>45</v>
      </c>
      <c r="U19" s="4">
        <f t="shared" si="6"/>
        <v>0.18203615553510244</v>
      </c>
      <c r="V19" s="6">
        <f t="shared" si="7"/>
        <v>1.7300549915329908</v>
      </c>
      <c r="W19" s="1">
        <f t="shared" si="11"/>
        <v>2.6260666666666665</v>
      </c>
      <c r="X19" s="2">
        <v>1440.8</v>
      </c>
      <c r="Y19" s="1">
        <f t="shared" si="9"/>
        <v>1.9210666666666667</v>
      </c>
      <c r="Z19" s="4">
        <v>476.888</v>
      </c>
      <c r="AA19">
        <f t="shared" si="10"/>
        <v>0.6358506666666667</v>
      </c>
      <c r="AB19" s="2">
        <v>0.0306098</v>
      </c>
    </row>
    <row r="20" spans="1:28" ht="13.5">
      <c r="A20" s="4">
        <v>2379</v>
      </c>
      <c r="B20" s="2">
        <v>0.216123</v>
      </c>
      <c r="C20" s="2">
        <v>0</v>
      </c>
      <c r="D20" s="2">
        <v>2456.07</v>
      </c>
      <c r="E20" s="6">
        <f t="shared" si="0"/>
        <v>2.563420408395643</v>
      </c>
      <c r="F20" s="1">
        <f t="shared" si="1"/>
        <v>3.27476</v>
      </c>
      <c r="G20" s="2">
        <v>0.00325948</v>
      </c>
      <c r="H20" s="2">
        <v>1632.45</v>
      </c>
      <c r="I20" s="2">
        <f t="shared" si="2"/>
        <v>2.1766</v>
      </c>
      <c r="J20" s="2">
        <v>-1903.36</v>
      </c>
      <c r="K20" s="4">
        <v>749.573</v>
      </c>
      <c r="L20" s="2">
        <f t="shared" si="3"/>
        <v>2.539259018134324</v>
      </c>
      <c r="M20" s="2">
        <f t="shared" si="4"/>
        <v>3.0651454926402737</v>
      </c>
      <c r="N20" s="2">
        <v>2263.21</v>
      </c>
      <c r="O20" s="2">
        <f t="shared" si="5"/>
        <v>3.0176133333333333</v>
      </c>
      <c r="P20" s="2"/>
      <c r="Q20" s="4">
        <v>1815</v>
      </c>
      <c r="R20" s="2">
        <v>0.152822</v>
      </c>
      <c r="S20" s="2">
        <v>1928.69</v>
      </c>
      <c r="T20" s="1">
        <v>45</v>
      </c>
      <c r="U20" s="4">
        <f t="shared" si="6"/>
        <v>0.21612294502898116</v>
      </c>
      <c r="V20" s="6">
        <f t="shared" si="7"/>
        <v>2.0540127247419164</v>
      </c>
      <c r="W20" s="1">
        <f t="shared" si="11"/>
        <v>2.5715866666666667</v>
      </c>
      <c r="X20" s="2">
        <v>1483.08</v>
      </c>
      <c r="Y20" s="1">
        <f t="shared" si="9"/>
        <v>1.9774399999999999</v>
      </c>
      <c r="Z20" s="4">
        <v>485.878</v>
      </c>
      <c r="AA20">
        <f t="shared" si="10"/>
        <v>0.6478373333333333</v>
      </c>
      <c r="AB20" s="2">
        <v>0.0248356</v>
      </c>
    </row>
    <row r="21" spans="1:28" ht="13.5">
      <c r="A21" s="4">
        <v>2381</v>
      </c>
      <c r="B21" s="2">
        <v>0.25426</v>
      </c>
      <c r="C21" s="2">
        <v>0</v>
      </c>
      <c r="D21" s="2">
        <v>2399.47</v>
      </c>
      <c r="E21" s="6">
        <f t="shared" si="0"/>
        <v>3.015760807682089</v>
      </c>
      <c r="F21" s="1">
        <f t="shared" si="1"/>
        <v>3.199293333333333</v>
      </c>
      <c r="G21" s="2">
        <v>0.00267799</v>
      </c>
      <c r="H21" s="2">
        <v>1596.9</v>
      </c>
      <c r="I21" s="2">
        <f t="shared" si="2"/>
        <v>2.1292</v>
      </c>
      <c r="J21" s="2">
        <v>-1840.64</v>
      </c>
      <c r="K21" s="4">
        <v>751.778</v>
      </c>
      <c r="L21" s="2">
        <f t="shared" si="3"/>
        <v>2.448382368199123</v>
      </c>
      <c r="M21" s="2">
        <f t="shared" si="4"/>
        <v>3.60602015037139</v>
      </c>
      <c r="N21" s="2">
        <v>2206.7</v>
      </c>
      <c r="O21" s="2">
        <f t="shared" si="5"/>
        <v>2.9422666666666664</v>
      </c>
      <c r="P21" s="2"/>
      <c r="Q21" s="4">
        <v>1817</v>
      </c>
      <c r="R21" s="2">
        <v>0.179789</v>
      </c>
      <c r="S21" s="2">
        <v>1891.1</v>
      </c>
      <c r="T21" s="1">
        <v>45</v>
      </c>
      <c r="U21" s="4">
        <f t="shared" si="6"/>
        <v>0.2542600421654964</v>
      </c>
      <c r="V21" s="6">
        <f t="shared" si="7"/>
        <v>2.4164642117537034</v>
      </c>
      <c r="W21" s="1">
        <f t="shared" si="11"/>
        <v>2.5214666666666665</v>
      </c>
      <c r="X21" s="2">
        <v>1514.75</v>
      </c>
      <c r="Y21" s="1">
        <f t="shared" si="9"/>
        <v>2.0196666666666667</v>
      </c>
      <c r="Z21" s="4">
        <v>489.039</v>
      </c>
      <c r="AA21">
        <f t="shared" si="10"/>
        <v>0.652052</v>
      </c>
      <c r="AB21" s="2">
        <v>0.0203485</v>
      </c>
    </row>
    <row r="22" spans="1:28" ht="13.5">
      <c r="A22" s="4">
        <v>2383</v>
      </c>
      <c r="B22" s="2">
        <v>0.296929</v>
      </c>
      <c r="C22" s="2">
        <v>0</v>
      </c>
      <c r="D22" s="2">
        <v>2342.08</v>
      </c>
      <c r="E22" s="6">
        <f t="shared" si="0"/>
        <v>3.5218549550233424</v>
      </c>
      <c r="F22" s="1">
        <f t="shared" si="1"/>
        <v>3.1227733333333334</v>
      </c>
      <c r="G22" s="2">
        <v>0.00228191</v>
      </c>
      <c r="H22" s="2">
        <v>1567.27</v>
      </c>
      <c r="I22" s="2">
        <f t="shared" si="2"/>
        <v>2.0896933333333334</v>
      </c>
      <c r="J22" s="2">
        <v>-1788.72</v>
      </c>
      <c r="K22" s="4">
        <v>751.06</v>
      </c>
      <c r="L22" s="2">
        <f t="shared" si="3"/>
        <v>2.3815940137938383</v>
      </c>
      <c r="M22" s="2">
        <f t="shared" si="4"/>
        <v>4.2111695006278085</v>
      </c>
      <c r="N22" s="2">
        <v>2152.48</v>
      </c>
      <c r="O22" s="2">
        <f t="shared" si="5"/>
        <v>2.8699733333333333</v>
      </c>
      <c r="P22" s="2"/>
      <c r="Q22" s="4">
        <v>1819</v>
      </c>
      <c r="R22" s="2">
        <v>0.20996</v>
      </c>
      <c r="S22" s="2">
        <v>1853.38</v>
      </c>
      <c r="T22" s="1">
        <v>45</v>
      </c>
      <c r="U22" s="4">
        <f t="shared" si="6"/>
        <v>0.29692827955585505</v>
      </c>
      <c r="V22" s="6">
        <f t="shared" si="7"/>
        <v>2.821979241776791</v>
      </c>
      <c r="W22" s="1">
        <f t="shared" si="11"/>
        <v>2.4711733333333337</v>
      </c>
      <c r="X22" s="2">
        <v>1537.18</v>
      </c>
      <c r="Y22" s="1">
        <f t="shared" si="9"/>
        <v>2.0495733333333335</v>
      </c>
      <c r="Z22" s="4">
        <v>489.293</v>
      </c>
      <c r="AA22">
        <f t="shared" si="10"/>
        <v>0.6523906666666667</v>
      </c>
      <c r="AB22" s="2">
        <v>0.01683</v>
      </c>
    </row>
    <row r="23" spans="1:28" ht="13.5">
      <c r="A23" s="4">
        <v>2385</v>
      </c>
      <c r="B23" s="2">
        <v>0.344668</v>
      </c>
      <c r="C23" s="2">
        <v>0</v>
      </c>
      <c r="D23" s="2">
        <v>2288.72</v>
      </c>
      <c r="E23" s="6">
        <f t="shared" si="0"/>
        <v>4.0880840323376475</v>
      </c>
      <c r="F23" s="1">
        <f t="shared" si="1"/>
        <v>3.0516266666666665</v>
      </c>
      <c r="G23" s="2">
        <v>0.00193899</v>
      </c>
      <c r="H23" s="2">
        <v>1539.44</v>
      </c>
      <c r="I23" s="2">
        <f t="shared" si="2"/>
        <v>2.0525866666666666</v>
      </c>
      <c r="J23" s="2">
        <v>-1739.85</v>
      </c>
      <c r="K23" s="4">
        <v>750.946</v>
      </c>
      <c r="L23" s="2">
        <f t="shared" si="3"/>
        <v>2.3168776449971102</v>
      </c>
      <c r="M23" s="2">
        <f t="shared" si="4"/>
        <v>4.888223681224755</v>
      </c>
      <c r="N23" s="2">
        <v>2098.5</v>
      </c>
      <c r="O23" s="2">
        <f t="shared" si="5"/>
        <v>2.798</v>
      </c>
      <c r="P23" s="2"/>
      <c r="Q23" s="4">
        <v>1821</v>
      </c>
      <c r="R23" s="2">
        <v>0.243717</v>
      </c>
      <c r="S23" s="2">
        <v>1816.5</v>
      </c>
      <c r="T23" s="1">
        <v>45</v>
      </c>
      <c r="U23" s="4">
        <f t="shared" si="6"/>
        <v>0.3446678867808836</v>
      </c>
      <c r="V23" s="6">
        <f t="shared" si="7"/>
        <v>3.2756921073924277</v>
      </c>
      <c r="W23" s="1">
        <f t="shared" si="11"/>
        <v>2.422</v>
      </c>
      <c r="X23" s="2">
        <v>1552.07</v>
      </c>
      <c r="Y23" s="1">
        <f t="shared" si="9"/>
        <v>2.0694266666666667</v>
      </c>
      <c r="Z23" s="4">
        <v>487.661</v>
      </c>
      <c r="AA23">
        <f t="shared" si="10"/>
        <v>0.6502146666666667</v>
      </c>
      <c r="AB23" s="2">
        <v>0.0140007</v>
      </c>
    </row>
    <row r="24" spans="1:28" ht="13.5">
      <c r="A24" s="4">
        <v>2387</v>
      </c>
      <c r="B24" s="2">
        <v>0.398079</v>
      </c>
      <c r="C24" s="2">
        <v>0</v>
      </c>
      <c r="D24" s="2">
        <v>2238.14</v>
      </c>
      <c r="E24" s="6">
        <f t="shared" si="0"/>
        <v>4.721588321250997</v>
      </c>
      <c r="F24" s="1">
        <f t="shared" si="1"/>
        <v>2.9841866666666665</v>
      </c>
      <c r="G24" s="2">
        <v>0.00163425</v>
      </c>
      <c r="H24" s="2">
        <v>1514.07</v>
      </c>
      <c r="I24" s="2">
        <f t="shared" si="2"/>
        <v>2.01876</v>
      </c>
      <c r="J24" s="2">
        <v>-1693.55</v>
      </c>
      <c r="K24" s="4">
        <v>750.848</v>
      </c>
      <c r="L24" s="2">
        <f t="shared" si="3"/>
        <v>2.2555164294237984</v>
      </c>
      <c r="M24" s="2">
        <f t="shared" si="4"/>
        <v>5.645720504364402</v>
      </c>
      <c r="N24" s="2">
        <v>2044.01</v>
      </c>
      <c r="O24" s="2">
        <f t="shared" si="5"/>
        <v>2.725346666666667</v>
      </c>
      <c r="P24" s="2"/>
      <c r="Q24" s="4">
        <v>1823</v>
      </c>
      <c r="R24" s="2">
        <v>0.281484</v>
      </c>
      <c r="S24" s="2">
        <v>1778.24</v>
      </c>
      <c r="T24" s="1">
        <v>45</v>
      </c>
      <c r="U24" s="4">
        <f t="shared" si="6"/>
        <v>0.39807849039102833</v>
      </c>
      <c r="V24" s="6">
        <f t="shared" si="7"/>
        <v>3.783301604554669</v>
      </c>
      <c r="W24" s="1">
        <f t="shared" si="11"/>
        <v>2.3709866666666666</v>
      </c>
      <c r="X24" s="2">
        <v>1559.58</v>
      </c>
      <c r="Y24" s="1">
        <f t="shared" si="9"/>
        <v>2.07944</v>
      </c>
      <c r="Z24" s="4">
        <v>483.403</v>
      </c>
      <c r="AA24">
        <f t="shared" si="10"/>
        <v>0.6445373333333334</v>
      </c>
      <c r="AB24" s="2">
        <v>0.0117319</v>
      </c>
    </row>
    <row r="25" spans="1:28" ht="13.5">
      <c r="A25" s="4">
        <v>2389</v>
      </c>
      <c r="B25" s="2">
        <v>0.457837</v>
      </c>
      <c r="C25" s="2">
        <v>0</v>
      </c>
      <c r="D25" s="2">
        <v>2187.17</v>
      </c>
      <c r="E25" s="6">
        <f t="shared" si="0"/>
        <v>5.430373951493529</v>
      </c>
      <c r="F25" s="1">
        <f t="shared" si="1"/>
        <v>2.9162266666666667</v>
      </c>
      <c r="G25" s="2">
        <v>0.00135822</v>
      </c>
      <c r="H25" s="2">
        <v>1490.29</v>
      </c>
      <c r="I25" s="2">
        <f t="shared" si="2"/>
        <v>1.9870533333333333</v>
      </c>
      <c r="J25" s="2">
        <v>-1648.8</v>
      </c>
      <c r="K25" s="4">
        <v>750.79</v>
      </c>
      <c r="L25" s="2">
        <f t="shared" si="3"/>
        <v>2.196086788582693</v>
      </c>
      <c r="M25" s="2">
        <f t="shared" si="4"/>
        <v>6.49323309834652</v>
      </c>
      <c r="N25" s="2">
        <v>1989.13</v>
      </c>
      <c r="O25" s="2">
        <f t="shared" si="5"/>
        <v>2.6521733333333333</v>
      </c>
      <c r="P25" s="2"/>
      <c r="Q25" s="4">
        <v>1825</v>
      </c>
      <c r="R25" s="2">
        <v>0.323739</v>
      </c>
      <c r="S25" s="2">
        <v>1737.78</v>
      </c>
      <c r="T25" s="1">
        <v>45</v>
      </c>
      <c r="U25" s="4">
        <f t="shared" si="6"/>
        <v>0.45783608446910345</v>
      </c>
      <c r="V25" s="6">
        <f t="shared" si="7"/>
        <v>4.351232319268321</v>
      </c>
      <c r="W25" s="1">
        <f t="shared" si="11"/>
        <v>2.31704</v>
      </c>
      <c r="X25" s="2">
        <v>1559.92</v>
      </c>
      <c r="Y25" s="1">
        <f t="shared" si="9"/>
        <v>2.0798933333333336</v>
      </c>
      <c r="Z25" s="4">
        <v>478.628</v>
      </c>
      <c r="AA25">
        <f t="shared" si="10"/>
        <v>0.6381706666666667</v>
      </c>
      <c r="AB25" s="2">
        <v>0.00989225</v>
      </c>
    </row>
    <row r="26" spans="1:28" ht="13.5">
      <c r="A26" s="4">
        <v>2391</v>
      </c>
      <c r="B26" s="2">
        <v>0.524695</v>
      </c>
      <c r="C26" s="2">
        <v>0</v>
      </c>
      <c r="D26" s="2">
        <v>2134.7</v>
      </c>
      <c r="E26" s="6">
        <f t="shared" si="0"/>
        <v>6.223372205564202</v>
      </c>
      <c r="F26" s="1">
        <f t="shared" si="1"/>
        <v>2.8462666666666663</v>
      </c>
      <c r="G26" s="2">
        <v>0.00110575</v>
      </c>
      <c r="H26" s="2">
        <v>1466.27</v>
      </c>
      <c r="I26" s="2">
        <f t="shared" si="2"/>
        <v>1.9550266666666667</v>
      </c>
      <c r="J26" s="2">
        <v>-1604.16</v>
      </c>
      <c r="K26" s="4">
        <v>750.771</v>
      </c>
      <c r="L26" s="2">
        <f t="shared" si="3"/>
        <v>2.136683489372925</v>
      </c>
      <c r="M26" s="2">
        <f t="shared" si="4"/>
        <v>7.441440819629972</v>
      </c>
      <c r="N26" s="2">
        <v>1934.55</v>
      </c>
      <c r="O26" s="2">
        <f t="shared" si="5"/>
        <v>2.5794</v>
      </c>
      <c r="P26" s="2"/>
      <c r="Q26" s="4">
        <v>1827</v>
      </c>
      <c r="R26" s="2">
        <v>0.371015</v>
      </c>
      <c r="S26" s="2">
        <v>1695.69</v>
      </c>
      <c r="T26" s="1">
        <v>45</v>
      </c>
      <c r="U26" s="4">
        <f t="shared" si="6"/>
        <v>0.5246944448438539</v>
      </c>
      <c r="V26" s="6">
        <f t="shared" si="7"/>
        <v>4.9866480681454375</v>
      </c>
      <c r="W26" s="1">
        <f t="shared" si="11"/>
        <v>2.26092</v>
      </c>
      <c r="X26" s="2">
        <v>1553.24</v>
      </c>
      <c r="Y26" s="1">
        <f t="shared" si="9"/>
        <v>2.0709866666666668</v>
      </c>
      <c r="Z26" s="4">
        <v>472.031</v>
      </c>
      <c r="AA26">
        <f t="shared" si="10"/>
        <v>0.6293746666666666</v>
      </c>
      <c r="AB26" s="2">
        <v>0.00841915</v>
      </c>
    </row>
    <row r="27" spans="1:28" ht="13.5">
      <c r="A27" s="4">
        <v>2393</v>
      </c>
      <c r="B27" s="2">
        <v>0.599498</v>
      </c>
      <c r="C27" s="2">
        <v>0</v>
      </c>
      <c r="D27" s="2">
        <v>2080.53</v>
      </c>
      <c r="E27" s="6">
        <f t="shared" si="0"/>
        <v>7.110605571791854</v>
      </c>
      <c r="F27" s="1">
        <f t="shared" si="1"/>
        <v>2.7740400000000003</v>
      </c>
      <c r="G27" s="2">
        <v>0.000871841</v>
      </c>
      <c r="H27" s="2">
        <v>1441.62</v>
      </c>
      <c r="I27" s="2">
        <f t="shared" si="2"/>
        <v>1.9221599999999999</v>
      </c>
      <c r="J27" s="2">
        <v>-1559.19</v>
      </c>
      <c r="K27" s="4">
        <v>750.772</v>
      </c>
      <c r="L27" s="2">
        <f>-(J27/K27)</f>
        <v>2.076782298753816</v>
      </c>
      <c r="M27" s="2">
        <f t="shared" si="4"/>
        <v>8.502327806604844</v>
      </c>
      <c r="N27" s="2">
        <v>1880.29</v>
      </c>
      <c r="O27" s="2">
        <f t="shared" si="5"/>
        <v>2.5070533333333334</v>
      </c>
      <c r="P27" s="2"/>
      <c r="Q27" s="4">
        <v>1829</v>
      </c>
      <c r="R27" s="2">
        <v>0.423909</v>
      </c>
      <c r="S27" s="2">
        <v>1651.21</v>
      </c>
      <c r="T27" s="1">
        <v>45</v>
      </c>
      <c r="U27" s="4">
        <f t="shared" si="6"/>
        <v>0.5994978570120164</v>
      </c>
      <c r="V27" s="6">
        <f t="shared" si="7"/>
        <v>5.697572863413782</v>
      </c>
      <c r="W27" s="1">
        <f t="shared" si="11"/>
        <v>2.2016133333333334</v>
      </c>
      <c r="X27" s="2">
        <v>1539.73</v>
      </c>
      <c r="Y27" s="1">
        <f t="shared" si="9"/>
        <v>2.0529733333333335</v>
      </c>
      <c r="Z27" s="4">
        <v>464.426</v>
      </c>
      <c r="AA27">
        <f t="shared" si="10"/>
        <v>0.6192346666666666</v>
      </c>
      <c r="AB27" s="2">
        <v>0.00719222</v>
      </c>
    </row>
    <row r="28" spans="1:28" ht="13.5">
      <c r="A28" s="4">
        <v>2395</v>
      </c>
      <c r="B28" s="2">
        <v>0.683189</v>
      </c>
      <c r="C28" s="2">
        <v>0</v>
      </c>
      <c r="D28" s="2">
        <v>2024.14</v>
      </c>
      <c r="E28" s="6">
        <f t="shared" si="0"/>
        <v>8.10325890993282</v>
      </c>
      <c r="F28" s="1">
        <f t="shared" si="1"/>
        <v>2.6988533333333335</v>
      </c>
      <c r="G28" s="2">
        <v>0.00065799</v>
      </c>
      <c r="H28" s="2">
        <v>1415.82</v>
      </c>
      <c r="I28" s="2">
        <f aca="true" t="shared" si="12" ref="I28:I63">H29/750</f>
        <v>1.85156</v>
      </c>
      <c r="J28" s="2">
        <v>-1514.06</v>
      </c>
      <c r="K28" s="4">
        <v>750.788</v>
      </c>
      <c r="L28" s="2">
        <f t="shared" si="3"/>
        <v>2.0166278629919496</v>
      </c>
      <c r="M28" s="2">
        <f t="shared" si="4"/>
        <v>9.68926807406623</v>
      </c>
      <c r="N28" s="2">
        <v>1827.53</v>
      </c>
      <c r="O28" s="2">
        <f t="shared" si="5"/>
        <v>2.436706666666667</v>
      </c>
      <c r="P28" s="2"/>
      <c r="Q28" s="4">
        <v>1831</v>
      </c>
      <c r="R28" s="2">
        <v>0.483087</v>
      </c>
      <c r="S28" s="2">
        <v>1604.95</v>
      </c>
      <c r="T28" s="1">
        <v>45</v>
      </c>
      <c r="U28" s="4">
        <f t="shared" si="6"/>
        <v>0.6831881872061314</v>
      </c>
      <c r="V28" s="6">
        <f t="shared" si="7"/>
        <v>6.492958115699298</v>
      </c>
      <c r="W28" s="1">
        <f t="shared" si="11"/>
        <v>2.1399333333333335</v>
      </c>
      <c r="X28" s="2">
        <v>1519.79</v>
      </c>
      <c r="Y28" s="1">
        <f t="shared" si="9"/>
        <v>2.026386666666667</v>
      </c>
      <c r="Z28" s="4">
        <v>456.311</v>
      </c>
      <c r="AA28">
        <f t="shared" si="10"/>
        <v>0.6084146666666667</v>
      </c>
      <c r="AB28" s="2">
        <v>0.00620443</v>
      </c>
    </row>
    <row r="29" spans="1:28" ht="13.5">
      <c r="A29" s="4">
        <v>2397</v>
      </c>
      <c r="B29" s="2">
        <v>0.776824</v>
      </c>
      <c r="C29" s="2">
        <v>0</v>
      </c>
      <c r="D29" s="2">
        <v>1965.83</v>
      </c>
      <c r="E29" s="6">
        <f t="shared" si="0"/>
        <v>9.213857365164914</v>
      </c>
      <c r="F29" s="1">
        <f t="shared" si="1"/>
        <v>2.6211066666666665</v>
      </c>
      <c r="G29" s="2">
        <v>0.000463072</v>
      </c>
      <c r="H29" s="2">
        <v>1388.67</v>
      </c>
      <c r="I29" s="2">
        <f t="shared" si="12"/>
        <v>1.8133333333333332</v>
      </c>
      <c r="J29" s="2">
        <v>-1468.94</v>
      </c>
      <c r="K29" s="4">
        <v>750.814</v>
      </c>
      <c r="L29" s="2">
        <f t="shared" si="3"/>
        <v>1.9564632518839555</v>
      </c>
      <c r="M29" s="2">
        <f t="shared" si="4"/>
        <v>11.017238249398666</v>
      </c>
      <c r="N29" s="2">
        <v>1778.24</v>
      </c>
      <c r="O29" s="2">
        <f t="shared" si="5"/>
        <v>2.3709866666666666</v>
      </c>
      <c r="P29" s="2"/>
      <c r="Q29" s="4">
        <v>1833</v>
      </c>
      <c r="R29" s="2">
        <v>0.549298</v>
      </c>
      <c r="S29" s="2">
        <v>1554.14</v>
      </c>
      <c r="T29" s="1">
        <v>45</v>
      </c>
      <c r="U29" s="4">
        <f t="shared" si="6"/>
        <v>0.7768246813844164</v>
      </c>
      <c r="V29" s="6">
        <f t="shared" si="7"/>
        <v>7.382870801817049</v>
      </c>
      <c r="W29" s="1">
        <f t="shared" si="11"/>
        <v>2.0721866666666666</v>
      </c>
      <c r="X29" s="2">
        <v>1494.88</v>
      </c>
      <c r="Y29" s="1">
        <f t="shared" si="9"/>
        <v>1.9931733333333335</v>
      </c>
      <c r="Z29" s="4">
        <v>447.893</v>
      </c>
      <c r="AA29">
        <f t="shared" si="10"/>
        <v>0.5971906666666666</v>
      </c>
      <c r="AB29" s="2">
        <v>0.00538162</v>
      </c>
    </row>
    <row r="30" spans="1:28" ht="13.5">
      <c r="A30" s="4">
        <v>2399</v>
      </c>
      <c r="B30" s="2">
        <v>0.881586</v>
      </c>
      <c r="C30" s="2">
        <v>0</v>
      </c>
      <c r="D30" s="2">
        <v>1905.93</v>
      </c>
      <c r="E30" s="6">
        <f t="shared" si="0"/>
        <v>10.456432421148518</v>
      </c>
      <c r="F30" s="1">
        <f t="shared" si="1"/>
        <v>2.54124</v>
      </c>
      <c r="G30" s="2">
        <v>0.000284214</v>
      </c>
      <c r="H30" s="2">
        <v>1360</v>
      </c>
      <c r="I30" s="2">
        <f t="shared" si="12"/>
        <v>1.7723866666666666</v>
      </c>
      <c r="J30" s="2">
        <v>-1423.74</v>
      </c>
      <c r="K30" s="4">
        <v>750.871</v>
      </c>
      <c r="L30" s="2">
        <f t="shared" si="3"/>
        <v>1.8961179749917096</v>
      </c>
      <c r="M30" s="2">
        <f t="shared" si="4"/>
        <v>12.503016126348275</v>
      </c>
      <c r="N30" s="2">
        <v>1708.82</v>
      </c>
      <c r="O30" s="2">
        <f t="shared" si="5"/>
        <v>2.2784266666666664</v>
      </c>
      <c r="P30" s="2"/>
      <c r="Q30" s="4">
        <v>1835</v>
      </c>
      <c r="R30" s="2">
        <v>0.623376</v>
      </c>
      <c r="S30" s="2">
        <v>1504.43</v>
      </c>
      <c r="T30" s="1">
        <v>45</v>
      </c>
      <c r="U30" s="4">
        <f t="shared" si="6"/>
        <v>0.8815867936578906</v>
      </c>
      <c r="V30" s="6">
        <f t="shared" si="7"/>
        <v>8.378520345884212</v>
      </c>
      <c r="W30" s="1">
        <f t="shared" si="11"/>
        <v>2.0059066666666667</v>
      </c>
      <c r="X30" s="2">
        <v>1468.04</v>
      </c>
      <c r="Y30" s="1">
        <f t="shared" si="9"/>
        <v>1.9573866666666666</v>
      </c>
      <c r="Z30" s="4">
        <v>438.66</v>
      </c>
      <c r="AA30">
        <f t="shared" si="10"/>
        <v>0.5848800000000001</v>
      </c>
      <c r="AB30" s="2">
        <v>0.00471845</v>
      </c>
    </row>
    <row r="31" spans="1:28" ht="13.5">
      <c r="A31" s="4">
        <v>2401</v>
      </c>
      <c r="B31" s="2">
        <v>0.998796</v>
      </c>
      <c r="C31" s="2">
        <v>0</v>
      </c>
      <c r="D31" s="2">
        <v>1844.39</v>
      </c>
      <c r="E31" s="6">
        <f>750*B31/63.2328</f>
        <v>11.846652370288838</v>
      </c>
      <c r="F31" s="1">
        <f t="shared" si="1"/>
        <v>2.4591866666666666</v>
      </c>
      <c r="G31" s="2">
        <v>0.00012418</v>
      </c>
      <c r="H31" s="2">
        <v>1329.29</v>
      </c>
      <c r="I31" s="2">
        <f t="shared" si="12"/>
        <v>1.7270133333333333</v>
      </c>
      <c r="J31" s="2">
        <v>-1378.94</v>
      </c>
      <c r="K31" s="4">
        <v>750.953</v>
      </c>
      <c r="L31" s="2">
        <f t="shared" si="3"/>
        <v>1.8362534006788709</v>
      </c>
      <c r="M31" s="2">
        <f t="shared" si="4"/>
        <v>14.165336671558023</v>
      </c>
      <c r="N31" s="2">
        <v>1640.42</v>
      </c>
      <c r="O31" s="2">
        <f>N31/750</f>
        <v>2.1872266666666667</v>
      </c>
      <c r="P31" s="2"/>
      <c r="Q31" s="4">
        <v>1837</v>
      </c>
      <c r="R31" s="2">
        <v>0.706255</v>
      </c>
      <c r="S31" s="2">
        <v>1452.36</v>
      </c>
      <c r="T31" s="1">
        <v>45</v>
      </c>
      <c r="U31" s="4">
        <f t="shared" si="6"/>
        <v>0.9987953994938102</v>
      </c>
      <c r="V31" s="6">
        <f t="shared" si="7"/>
        <v>9.492460227667495</v>
      </c>
      <c r="W31" s="1">
        <f t="shared" si="11"/>
        <v>1.9364799999999998</v>
      </c>
      <c r="X31" s="2">
        <v>1438.49</v>
      </c>
      <c r="Y31" s="1">
        <f t="shared" si="9"/>
        <v>1.9179866666666667</v>
      </c>
      <c r="Z31" s="4">
        <v>429.299</v>
      </c>
      <c r="AA31">
        <f t="shared" si="10"/>
        <v>0.5723986666666666</v>
      </c>
      <c r="AB31" s="2">
        <v>0.00413927</v>
      </c>
    </row>
    <row r="32" spans="1:28" ht="13.5">
      <c r="A32" s="4">
        <v>2403</v>
      </c>
      <c r="B32" s="4">
        <v>1.12993</v>
      </c>
      <c r="C32" s="2">
        <v>0</v>
      </c>
      <c r="D32" s="2">
        <v>1755.19</v>
      </c>
      <c r="E32" s="6">
        <f t="shared" si="0"/>
        <v>13.402023949595781</v>
      </c>
      <c r="F32" s="1">
        <f t="shared" si="1"/>
        <v>2.3402533333333335</v>
      </c>
      <c r="G32" s="4">
        <v>0</v>
      </c>
      <c r="H32" s="2">
        <v>1295.26</v>
      </c>
      <c r="I32" s="2">
        <f t="shared" si="12"/>
        <v>1.67404</v>
      </c>
      <c r="J32" s="2">
        <v>-1335.63</v>
      </c>
      <c r="K32" s="4">
        <v>752.748</v>
      </c>
      <c r="L32" s="2">
        <f t="shared" si="3"/>
        <v>1.7743388225541616</v>
      </c>
      <c r="M32" s="2">
        <f t="shared" si="4"/>
        <v>16.025133125576755</v>
      </c>
      <c r="N32" s="2">
        <v>1570.89</v>
      </c>
      <c r="O32" s="2">
        <f t="shared" si="5"/>
        <v>2.09452</v>
      </c>
      <c r="P32" s="2"/>
      <c r="Q32" s="4">
        <v>1839</v>
      </c>
      <c r="R32" s="2">
        <v>0.798984</v>
      </c>
      <c r="S32" s="2">
        <v>1397.2</v>
      </c>
      <c r="T32" s="1">
        <v>45</v>
      </c>
      <c r="U32" s="4">
        <f t="shared" si="6"/>
        <v>1.129934008919105</v>
      </c>
      <c r="V32" s="6">
        <f t="shared" si="7"/>
        <v>10.738789590930594</v>
      </c>
      <c r="W32" s="1">
        <f t="shared" si="11"/>
        <v>1.8629333333333333</v>
      </c>
      <c r="X32" s="2">
        <v>1406.6</v>
      </c>
      <c r="Y32" s="1">
        <f t="shared" si="9"/>
        <v>1.8754666666666666</v>
      </c>
      <c r="Z32" s="4">
        <v>420.804</v>
      </c>
      <c r="AA32">
        <f t="shared" si="10"/>
        <v>0.561072</v>
      </c>
      <c r="AB32" s="2">
        <v>0.00362853</v>
      </c>
    </row>
    <row r="33" spans="1:28" ht="13.5">
      <c r="A33" s="4">
        <v>2405</v>
      </c>
      <c r="B33" s="4">
        <v>1.27665</v>
      </c>
      <c r="C33" s="2">
        <v>0</v>
      </c>
      <c r="D33" s="2">
        <v>1664.62</v>
      </c>
      <c r="E33" s="6">
        <f t="shared" si="0"/>
        <v>15.14226002960489</v>
      </c>
      <c r="F33" s="1">
        <f t="shared" si="1"/>
        <v>2.2194933333333333</v>
      </c>
      <c r="G33" s="2">
        <v>2.85486E-06</v>
      </c>
      <c r="H33" s="2">
        <v>1255.53</v>
      </c>
      <c r="I33" s="2">
        <f t="shared" si="12"/>
        <v>1.6232933333333335</v>
      </c>
      <c r="J33" s="2">
        <v>-1291.06</v>
      </c>
      <c r="K33" s="4">
        <v>720.116</v>
      </c>
      <c r="L33" s="2">
        <f t="shared" si="3"/>
        <v>1.7928500408267556</v>
      </c>
      <c r="M33" s="2">
        <f t="shared" si="4"/>
        <v>18.10597665764035</v>
      </c>
      <c r="N33" s="2">
        <v>1499.07</v>
      </c>
      <c r="O33" s="2">
        <f t="shared" si="5"/>
        <v>1.9987599999999999</v>
      </c>
      <c r="P33" s="2"/>
      <c r="Q33" s="4">
        <v>1841</v>
      </c>
      <c r="R33" s="2">
        <v>0.90273</v>
      </c>
      <c r="S33" s="2">
        <v>1340.94</v>
      </c>
      <c r="T33" s="1">
        <v>45</v>
      </c>
      <c r="U33" s="4">
        <f t="shared" si="6"/>
        <v>1.2766530091610642</v>
      </c>
      <c r="V33" s="6">
        <f t="shared" si="7"/>
        <v>12.133193565103651</v>
      </c>
      <c r="W33" s="1">
        <f t="shared" si="11"/>
        <v>1.7879200000000002</v>
      </c>
      <c r="X33" s="2">
        <v>1376.59</v>
      </c>
      <c r="Y33" s="1">
        <f t="shared" si="9"/>
        <v>1.8354533333333332</v>
      </c>
      <c r="Z33" s="4">
        <v>413.938</v>
      </c>
      <c r="AA33">
        <f t="shared" si="10"/>
        <v>0.5519173333333334</v>
      </c>
      <c r="AB33" s="2">
        <v>0.00312852</v>
      </c>
    </row>
    <row r="34" spans="1:28" ht="13.5">
      <c r="A34" s="4">
        <v>2407</v>
      </c>
      <c r="B34" s="4">
        <v>1.44081</v>
      </c>
      <c r="C34" s="2">
        <v>0</v>
      </c>
      <c r="D34" s="2">
        <v>1571.78</v>
      </c>
      <c r="E34" s="6">
        <f t="shared" si="0"/>
        <v>17.089350779974946</v>
      </c>
      <c r="F34" s="1">
        <f t="shared" si="1"/>
        <v>2.0957066666666666</v>
      </c>
      <c r="G34" s="4">
        <v>0</v>
      </c>
      <c r="H34" s="2">
        <v>1217.47</v>
      </c>
      <c r="I34" s="2">
        <f t="shared" si="12"/>
        <v>1.5713733333333333</v>
      </c>
      <c r="J34" s="2">
        <v>-1245.82</v>
      </c>
      <c r="K34" s="4">
        <v>689.807</v>
      </c>
      <c r="L34" s="2">
        <f t="shared" si="3"/>
        <v>1.806041399985793</v>
      </c>
      <c r="M34" s="2">
        <f t="shared" si="4"/>
        <v>20.43416146014553</v>
      </c>
      <c r="N34" s="2">
        <v>1425.31</v>
      </c>
      <c r="O34" s="2">
        <f t="shared" si="5"/>
        <v>1.9004133333333333</v>
      </c>
      <c r="P34" s="2"/>
      <c r="Q34" s="4">
        <v>1843</v>
      </c>
      <c r="R34" s="4">
        <v>1.0188</v>
      </c>
      <c r="S34" s="2">
        <v>1286.29</v>
      </c>
      <c r="T34" s="1">
        <v>45</v>
      </c>
      <c r="U34" s="4">
        <f t="shared" si="6"/>
        <v>1.4408007773457092</v>
      </c>
      <c r="V34" s="6">
        <f t="shared" si="7"/>
        <v>13.69323895752617</v>
      </c>
      <c r="W34" s="1">
        <f t="shared" si="11"/>
        <v>1.7150533333333333</v>
      </c>
      <c r="X34" s="2">
        <v>1349.46</v>
      </c>
      <c r="Y34" s="1">
        <f t="shared" si="9"/>
        <v>1.79928</v>
      </c>
      <c r="Z34" s="4">
        <v>406.881</v>
      </c>
      <c r="AA34">
        <f t="shared" si="10"/>
        <v>0.542508</v>
      </c>
      <c r="AB34" s="2">
        <v>0.00270211</v>
      </c>
    </row>
    <row r="35" spans="1:28" ht="13.5">
      <c r="A35" s="4">
        <v>2409</v>
      </c>
      <c r="B35" s="4">
        <v>1.62446</v>
      </c>
      <c r="C35" s="2">
        <v>0</v>
      </c>
      <c r="D35" s="2">
        <v>1477.72</v>
      </c>
      <c r="E35" s="6">
        <f t="shared" si="0"/>
        <v>19.267611113219722</v>
      </c>
      <c r="F35" s="1">
        <f t="shared" si="1"/>
        <v>1.9702933333333335</v>
      </c>
      <c r="G35" s="4">
        <v>0</v>
      </c>
      <c r="H35" s="2">
        <v>1178.53</v>
      </c>
      <c r="I35" s="2">
        <f t="shared" si="12"/>
        <v>1.5199466666666668</v>
      </c>
      <c r="J35" s="2">
        <v>-1199.83</v>
      </c>
      <c r="K35" s="4">
        <v>658.657</v>
      </c>
      <c r="L35" s="2">
        <f t="shared" si="3"/>
        <v>1.821630985474989</v>
      </c>
      <c r="M35" s="2">
        <f t="shared" si="4"/>
        <v>23.03876147829902</v>
      </c>
      <c r="N35" s="2">
        <v>1349.71</v>
      </c>
      <c r="O35" s="2">
        <f t="shared" si="5"/>
        <v>1.7996133333333333</v>
      </c>
      <c r="P35" s="2"/>
      <c r="Q35" s="4">
        <v>1845</v>
      </c>
      <c r="R35" s="4">
        <v>1.14867</v>
      </c>
      <c r="S35" s="2">
        <v>1230.38</v>
      </c>
      <c r="T35" s="1">
        <v>45</v>
      </c>
      <c r="U35" s="4">
        <f t="shared" si="6"/>
        <v>1.6244646926911033</v>
      </c>
      <c r="V35" s="6">
        <f t="shared" si="7"/>
        <v>15.438764029585382</v>
      </c>
      <c r="W35" s="1">
        <f t="shared" si="11"/>
        <v>1.6405066666666668</v>
      </c>
      <c r="X35" s="2">
        <v>1321.43</v>
      </c>
      <c r="Y35" s="1">
        <f t="shared" si="9"/>
        <v>1.7619066666666667</v>
      </c>
      <c r="Z35" s="4">
        <v>402.893</v>
      </c>
      <c r="AA35">
        <f t="shared" si="10"/>
        <v>0.5371906666666666</v>
      </c>
      <c r="AB35" s="2">
        <v>0.00225091</v>
      </c>
    </row>
    <row r="36" spans="1:28" ht="13.5">
      <c r="A36" s="4">
        <v>2411</v>
      </c>
      <c r="B36" s="4">
        <v>1.82995</v>
      </c>
      <c r="C36" s="2">
        <v>0</v>
      </c>
      <c r="D36" s="2">
        <v>1384.29</v>
      </c>
      <c r="E36" s="6">
        <f t="shared" si="0"/>
        <v>21.704914221733024</v>
      </c>
      <c r="F36" s="1">
        <f t="shared" si="1"/>
        <v>1.84572</v>
      </c>
      <c r="G36" s="4">
        <v>0</v>
      </c>
      <c r="H36" s="2">
        <v>1139.96</v>
      </c>
      <c r="I36" s="2">
        <f t="shared" si="12"/>
        <v>1.46892</v>
      </c>
      <c r="J36" s="2">
        <v>-1152.98</v>
      </c>
      <c r="K36" s="4">
        <v>626.052</v>
      </c>
      <c r="L36" s="2">
        <f t="shared" si="3"/>
        <v>1.8416681042469316</v>
      </c>
      <c r="M36" s="2">
        <f t="shared" si="4"/>
        <v>25.953105380996323</v>
      </c>
      <c r="N36" s="2">
        <v>1272.34</v>
      </c>
      <c r="O36" s="2">
        <f t="shared" si="5"/>
        <v>1.6964533333333331</v>
      </c>
      <c r="P36" s="2"/>
      <c r="Q36" s="4">
        <v>1847</v>
      </c>
      <c r="R36" s="4">
        <v>1.29397</v>
      </c>
      <c r="S36" s="2">
        <v>1175.79</v>
      </c>
      <c r="T36" s="1">
        <v>45</v>
      </c>
      <c r="U36" s="4">
        <f t="shared" si="6"/>
        <v>1.829949923303914</v>
      </c>
      <c r="V36" s="6">
        <f t="shared" si="7"/>
        <v>17.391676888368806</v>
      </c>
      <c r="W36" s="1">
        <f t="shared" si="11"/>
        <v>1.56772</v>
      </c>
      <c r="X36" s="2">
        <v>1291.54</v>
      </c>
      <c r="Y36" s="1">
        <f t="shared" si="9"/>
        <v>1.7220533333333332</v>
      </c>
      <c r="Z36" s="4">
        <v>399.061</v>
      </c>
      <c r="AA36">
        <f t="shared" si="10"/>
        <v>0.5320813333333333</v>
      </c>
      <c r="AB36" s="2">
        <v>0.00187896</v>
      </c>
    </row>
    <row r="37" spans="1:28" ht="13.5">
      <c r="A37" s="4">
        <v>2413</v>
      </c>
      <c r="B37" s="4">
        <v>2.05984</v>
      </c>
      <c r="C37" s="2">
        <v>0</v>
      </c>
      <c r="D37" s="2">
        <v>1292.92</v>
      </c>
      <c r="E37" s="6">
        <f t="shared" si="0"/>
        <v>24.431624093824723</v>
      </c>
      <c r="F37" s="1">
        <f t="shared" si="1"/>
        <v>1.7238933333333335</v>
      </c>
      <c r="G37" s="4">
        <v>0</v>
      </c>
      <c r="H37" s="2">
        <v>1101.69</v>
      </c>
      <c r="I37" s="2">
        <f t="shared" si="12"/>
        <v>1.4188666666666667</v>
      </c>
      <c r="J37" s="2">
        <v>-1105.34</v>
      </c>
      <c r="K37" s="4">
        <v>592.257</v>
      </c>
      <c r="L37" s="2">
        <f t="shared" si="3"/>
        <v>1.8663181693082564</v>
      </c>
      <c r="M37" s="2">
        <f t="shared" si="4"/>
        <v>29.21350014371511</v>
      </c>
      <c r="N37" s="2">
        <v>1194.08</v>
      </c>
      <c r="O37" s="2">
        <f t="shared" si="5"/>
        <v>1.5921066666666666</v>
      </c>
      <c r="P37" s="2"/>
      <c r="Q37" s="4">
        <v>1849</v>
      </c>
      <c r="R37" s="4">
        <v>1.45653</v>
      </c>
      <c r="S37" s="2">
        <v>1124.35</v>
      </c>
      <c r="T37" s="1">
        <v>45</v>
      </c>
      <c r="U37" s="4">
        <f t="shared" si="6"/>
        <v>2.0598444800032842</v>
      </c>
      <c r="V37" s="6">
        <f t="shared" si="7"/>
        <v>19.576573752263048</v>
      </c>
      <c r="W37" s="1">
        <f t="shared" si="11"/>
        <v>1.4991333333333332</v>
      </c>
      <c r="X37" s="2">
        <v>1259.7</v>
      </c>
      <c r="Y37" s="1">
        <f t="shared" si="9"/>
        <v>1.6796</v>
      </c>
      <c r="Z37" s="4">
        <v>393.273</v>
      </c>
      <c r="AA37">
        <f t="shared" si="10"/>
        <v>0.524364</v>
      </c>
      <c r="AB37" s="2">
        <v>0.00153811</v>
      </c>
    </row>
    <row r="38" spans="1:28" ht="13.5">
      <c r="A38" s="4">
        <v>2415</v>
      </c>
      <c r="B38" s="4">
        <v>2.31706</v>
      </c>
      <c r="C38" s="2">
        <v>0</v>
      </c>
      <c r="D38" s="2">
        <v>1205.05</v>
      </c>
      <c r="E38" s="6">
        <f t="shared" si="0"/>
        <v>27.482493262990097</v>
      </c>
      <c r="F38" s="1">
        <f t="shared" si="1"/>
        <v>1.6067333333333333</v>
      </c>
      <c r="G38" s="4">
        <v>0</v>
      </c>
      <c r="H38" s="2">
        <v>1064.15</v>
      </c>
      <c r="I38" s="2">
        <f t="shared" si="12"/>
        <v>1.3699733333333333</v>
      </c>
      <c r="J38" s="2">
        <v>-1057.13</v>
      </c>
      <c r="K38" s="4">
        <v>557.399</v>
      </c>
      <c r="L38" s="2">
        <f t="shared" si="3"/>
        <v>1.8965408979922822</v>
      </c>
      <c r="M38" s="2">
        <f t="shared" si="4"/>
        <v>32.861500234482556</v>
      </c>
      <c r="N38" s="2">
        <v>1116.41</v>
      </c>
      <c r="O38" s="2">
        <f t="shared" si="5"/>
        <v>1.4885466666666667</v>
      </c>
      <c r="P38" s="2"/>
      <c r="Q38" s="4">
        <v>1851</v>
      </c>
      <c r="R38" s="4">
        <v>1.63841</v>
      </c>
      <c r="S38" s="2">
        <v>1075.75</v>
      </c>
      <c r="T38" s="1">
        <v>45</v>
      </c>
      <c r="U38" s="4">
        <f t="shared" si="6"/>
        <v>2.317061642727703</v>
      </c>
      <c r="V38" s="6">
        <f t="shared" si="7"/>
        <v>22.021142167648655</v>
      </c>
      <c r="W38" s="1">
        <f t="shared" si="11"/>
        <v>1.4343333333333332</v>
      </c>
      <c r="X38" s="2">
        <v>1225.22</v>
      </c>
      <c r="Y38" s="1">
        <f t="shared" si="9"/>
        <v>1.6336266666666668</v>
      </c>
      <c r="Z38" s="4">
        <v>387.954</v>
      </c>
      <c r="AA38">
        <f t="shared" si="10"/>
        <v>0.5172720000000001</v>
      </c>
      <c r="AB38" s="2">
        <v>0.0012234</v>
      </c>
    </row>
    <row r="39" spans="1:28" ht="13.5">
      <c r="A39" s="4">
        <v>2417</v>
      </c>
      <c r="B39" s="4">
        <v>2.60484</v>
      </c>
      <c r="C39" s="2">
        <v>0</v>
      </c>
      <c r="D39" s="2">
        <v>1121.78</v>
      </c>
      <c r="E39" s="6">
        <f t="shared" si="0"/>
        <v>30.89583254260447</v>
      </c>
      <c r="F39" s="1">
        <f t="shared" si="1"/>
        <v>1.4957066666666667</v>
      </c>
      <c r="G39" s="4">
        <v>0</v>
      </c>
      <c r="H39" s="2">
        <v>1027.48</v>
      </c>
      <c r="I39" s="2">
        <f t="shared" si="12"/>
        <v>1.3222733333333334</v>
      </c>
      <c r="J39" s="2">
        <v>-1008.47</v>
      </c>
      <c r="K39" s="4">
        <v>521.77</v>
      </c>
      <c r="L39" s="2">
        <f t="shared" si="3"/>
        <v>1.9327864768001228</v>
      </c>
      <c r="M39" s="2">
        <f t="shared" si="4"/>
        <v>36.9429148450146</v>
      </c>
      <c r="N39" s="2">
        <v>1040.42</v>
      </c>
      <c r="O39" s="2">
        <f t="shared" si="5"/>
        <v>1.3872266666666668</v>
      </c>
      <c r="P39" s="2"/>
      <c r="Q39" s="4">
        <v>1853</v>
      </c>
      <c r="R39" s="4">
        <v>1.8419</v>
      </c>
      <c r="S39" s="2">
        <v>1031.2</v>
      </c>
      <c r="T39" s="1">
        <v>45</v>
      </c>
      <c r="U39" s="4">
        <f t="shared" si="6"/>
        <v>2.604839960535004</v>
      </c>
      <c r="V39" s="6">
        <f t="shared" si="7"/>
        <v>24.756161008900133</v>
      </c>
      <c r="W39" s="1">
        <f t="shared" si="11"/>
        <v>1.3749333333333333</v>
      </c>
      <c r="X39" s="2">
        <v>1190.33</v>
      </c>
      <c r="Y39" s="1">
        <f t="shared" si="9"/>
        <v>1.5871066666666667</v>
      </c>
      <c r="Z39" s="4">
        <v>382.039</v>
      </c>
      <c r="AA39">
        <f t="shared" si="10"/>
        <v>0.5093853333333334</v>
      </c>
      <c r="AB39" s="2">
        <v>0.000894812</v>
      </c>
    </row>
    <row r="40" spans="1:28" ht="13.5">
      <c r="A40" s="4">
        <v>2419</v>
      </c>
      <c r="B40" s="4">
        <v>2.92681</v>
      </c>
      <c r="C40" s="2">
        <v>0</v>
      </c>
      <c r="D40" s="2">
        <v>1043.8</v>
      </c>
      <c r="E40" s="6">
        <f t="shared" si="0"/>
        <v>34.71469711921661</v>
      </c>
      <c r="F40" s="1">
        <f t="shared" si="1"/>
        <v>1.3917333333333333</v>
      </c>
      <c r="G40" s="4">
        <v>0</v>
      </c>
      <c r="H40" s="4">
        <v>991.705</v>
      </c>
      <c r="I40" s="2">
        <f t="shared" si="12"/>
        <v>1.2749266666666668</v>
      </c>
      <c r="J40" s="4">
        <v>-959.602</v>
      </c>
      <c r="K40" s="4">
        <v>485.999</v>
      </c>
      <c r="L40" s="2">
        <f t="shared" si="3"/>
        <v>1.9744937746785485</v>
      </c>
      <c r="M40" s="2">
        <f t="shared" si="4"/>
        <v>41.5092261319456</v>
      </c>
      <c r="N40" s="4">
        <v>967.696</v>
      </c>
      <c r="O40" s="2">
        <f t="shared" si="5"/>
        <v>1.2902613333333333</v>
      </c>
      <c r="P40" s="4"/>
      <c r="Q40" s="4">
        <v>1855</v>
      </c>
      <c r="R40" s="4">
        <v>2.06957</v>
      </c>
      <c r="S40" s="4">
        <v>984.964</v>
      </c>
      <c r="T40" s="1">
        <v>45</v>
      </c>
      <c r="U40" s="4">
        <f t="shared" si="6"/>
        <v>2.9268139622804865</v>
      </c>
      <c r="V40" s="6">
        <f t="shared" si="7"/>
        <v>27.816172506210677</v>
      </c>
      <c r="W40" s="1">
        <f t="shared" si="11"/>
        <v>1.3132853333333334</v>
      </c>
      <c r="X40" s="2">
        <v>1157.47</v>
      </c>
      <c r="Y40" s="1">
        <f t="shared" si="9"/>
        <v>1.5432933333333334</v>
      </c>
      <c r="Z40" s="4">
        <v>375.885</v>
      </c>
      <c r="AA40">
        <f t="shared" si="10"/>
        <v>0.50118</v>
      </c>
      <c r="AB40" s="2">
        <v>0.000548704</v>
      </c>
    </row>
    <row r="41" spans="1:28" ht="13.5">
      <c r="A41" s="4">
        <v>2421</v>
      </c>
      <c r="B41" s="4">
        <v>3.28704</v>
      </c>
      <c r="C41" s="2">
        <v>0</v>
      </c>
      <c r="D41" s="4">
        <v>971.459</v>
      </c>
      <c r="E41" s="6">
        <f t="shared" si="0"/>
        <v>38.987360989866026</v>
      </c>
      <c r="F41" s="1">
        <f t="shared" si="1"/>
        <v>1.2952786666666667</v>
      </c>
      <c r="G41" s="4">
        <v>0</v>
      </c>
      <c r="H41" s="4">
        <v>956.195</v>
      </c>
      <c r="I41" s="2">
        <f t="shared" si="12"/>
        <v>1.2273586666666667</v>
      </c>
      <c r="J41" s="4">
        <v>-910.84</v>
      </c>
      <c r="K41" s="4">
        <v>451.3</v>
      </c>
      <c r="L41" s="2">
        <f t="shared" si="3"/>
        <v>2.0182583647241303</v>
      </c>
      <c r="M41" s="2">
        <f t="shared" si="4"/>
        <v>46.61815651332013</v>
      </c>
      <c r="N41" s="4">
        <v>899.166</v>
      </c>
      <c r="O41" s="2">
        <f t="shared" si="5"/>
        <v>1.1988880000000002</v>
      </c>
      <c r="P41" s="4"/>
      <c r="Q41" s="4">
        <v>1857</v>
      </c>
      <c r="R41" s="4">
        <v>2.32429</v>
      </c>
      <c r="S41" s="4">
        <v>932.2</v>
      </c>
      <c r="T41" s="1">
        <v>45</v>
      </c>
      <c r="U41" s="4">
        <f t="shared" si="6"/>
        <v>3.287042440888161</v>
      </c>
      <c r="V41" s="6">
        <f t="shared" si="7"/>
        <v>31.23975105672212</v>
      </c>
      <c r="W41" s="1">
        <f t="shared" si="11"/>
        <v>1.2429333333333334</v>
      </c>
      <c r="X41" s="2">
        <v>1121.59</v>
      </c>
      <c r="Y41" s="1">
        <f t="shared" si="9"/>
        <v>1.4954533333333333</v>
      </c>
      <c r="Z41" s="4">
        <v>371.928</v>
      </c>
      <c r="AA41">
        <f t="shared" si="10"/>
        <v>0.495904</v>
      </c>
      <c r="AB41" s="2">
        <v>0.000180219</v>
      </c>
    </row>
    <row r="42" spans="1:28" ht="13.5">
      <c r="A42" s="4">
        <v>2423</v>
      </c>
      <c r="B42" s="4">
        <v>3.69008</v>
      </c>
      <c r="C42" s="2">
        <v>0</v>
      </c>
      <c r="D42" s="4">
        <v>904.778</v>
      </c>
      <c r="E42" s="6">
        <f t="shared" si="0"/>
        <v>43.76779139940031</v>
      </c>
      <c r="F42" s="1">
        <f t="shared" si="1"/>
        <v>1.2063706666666667</v>
      </c>
      <c r="G42" s="4">
        <v>0</v>
      </c>
      <c r="H42" s="4">
        <v>920.519</v>
      </c>
      <c r="I42" s="2">
        <f t="shared" si="12"/>
        <v>1.178984</v>
      </c>
      <c r="J42" s="4">
        <v>-862.48</v>
      </c>
      <c r="K42" s="4">
        <v>418.541</v>
      </c>
      <c r="L42" s="2">
        <f t="shared" si="3"/>
        <v>2.0606822270697496</v>
      </c>
      <c r="M42" s="2">
        <f t="shared" si="4"/>
        <v>52.334235965084794</v>
      </c>
      <c r="N42" s="4">
        <v>835.559</v>
      </c>
      <c r="O42" s="2">
        <f t="shared" si="5"/>
        <v>1.1140786666666667</v>
      </c>
      <c r="P42" s="4"/>
      <c r="Q42" s="4">
        <v>1859</v>
      </c>
      <c r="R42" s="4">
        <v>2.60928</v>
      </c>
      <c r="S42" s="4">
        <v>881.896</v>
      </c>
      <c r="T42" s="1">
        <v>45</v>
      </c>
      <c r="U42" s="4">
        <f t="shared" si="6"/>
        <v>3.69007916402887</v>
      </c>
      <c r="V42" s="6">
        <f t="shared" si="7"/>
        <v>35.07017525234971</v>
      </c>
      <c r="W42" s="1">
        <f t="shared" si="11"/>
        <v>1.1758613333333332</v>
      </c>
      <c r="X42" s="2">
        <v>1074.59</v>
      </c>
      <c r="Y42" s="1">
        <f t="shared" si="9"/>
        <v>1.4327866666666667</v>
      </c>
      <c r="Z42" s="4">
        <v>359.909</v>
      </c>
      <c r="AA42">
        <f t="shared" si="10"/>
        <v>0.4798786666666667</v>
      </c>
      <c r="AB42" s="4">
        <v>0</v>
      </c>
    </row>
    <row r="43" spans="1:28" ht="13.5">
      <c r="A43" s="4">
        <v>2425</v>
      </c>
      <c r="B43" s="4">
        <v>4.141</v>
      </c>
      <c r="C43" s="2">
        <v>0</v>
      </c>
      <c r="D43" s="4">
        <v>843.559</v>
      </c>
      <c r="E43" s="6">
        <f t="shared" si="0"/>
        <v>49.11612327779254</v>
      </c>
      <c r="F43" s="1">
        <f t="shared" si="1"/>
        <v>1.1247453333333333</v>
      </c>
      <c r="G43" s="4">
        <v>0</v>
      </c>
      <c r="H43" s="4">
        <v>884.238</v>
      </c>
      <c r="I43" s="2">
        <f t="shared" si="12"/>
        <v>1.1295293333333334</v>
      </c>
      <c r="J43" s="4">
        <v>-814.969</v>
      </c>
      <c r="K43" s="4">
        <v>388.493</v>
      </c>
      <c r="L43" s="2">
        <f>-(J43/K43)</f>
        <v>2.0977701013917884</v>
      </c>
      <c r="M43" s="2">
        <f t="shared" si="4"/>
        <v>58.729369317580144</v>
      </c>
      <c r="N43" s="4">
        <v>777.142</v>
      </c>
      <c r="O43" s="2">
        <f t="shared" si="5"/>
        <v>1.0361893333333334</v>
      </c>
      <c r="P43" s="4"/>
      <c r="Q43" s="4">
        <v>1861</v>
      </c>
      <c r="R43" s="4">
        <v>2.92813</v>
      </c>
      <c r="S43" s="4">
        <v>815.704</v>
      </c>
      <c r="T43" s="1">
        <v>45</v>
      </c>
      <c r="U43" s="4">
        <f t="shared" si="6"/>
        <v>4.141001158391531</v>
      </c>
      <c r="V43" s="6">
        <f t="shared" si="7"/>
        <v>39.35569669091196</v>
      </c>
      <c r="W43" s="1">
        <f t="shared" si="11"/>
        <v>1.0876053333333333</v>
      </c>
      <c r="X43" s="2">
        <v>1004.98</v>
      </c>
      <c r="Y43" s="1">
        <f t="shared" si="9"/>
        <v>1.3399733333333335</v>
      </c>
      <c r="Z43" s="4">
        <v>332.464</v>
      </c>
      <c r="AA43">
        <f t="shared" si="10"/>
        <v>0.4432853333333333</v>
      </c>
      <c r="AB43" s="4">
        <v>0</v>
      </c>
    </row>
    <row r="44" spans="1:28" ht="13.5">
      <c r="A44" s="4">
        <v>2427</v>
      </c>
      <c r="B44" s="4">
        <v>4.64551</v>
      </c>
      <c r="C44" s="2">
        <v>0</v>
      </c>
      <c r="D44" s="4">
        <v>787.453</v>
      </c>
      <c r="E44" s="6">
        <f t="shared" si="0"/>
        <v>55.10008255209321</v>
      </c>
      <c r="F44" s="1">
        <f t="shared" si="1"/>
        <v>1.0499373333333333</v>
      </c>
      <c r="G44" s="4">
        <v>0</v>
      </c>
      <c r="H44" s="4">
        <v>847.147</v>
      </c>
      <c r="I44" s="2">
        <f t="shared" si="12"/>
        <v>1.078928</v>
      </c>
      <c r="J44" s="4">
        <v>-768.722</v>
      </c>
      <c r="K44" s="4">
        <v>361.444</v>
      </c>
      <c r="L44" s="2">
        <f t="shared" si="3"/>
        <v>2.1268080255862594</v>
      </c>
      <c r="M44" s="2">
        <f t="shared" si="4"/>
        <v>65.88453814501611</v>
      </c>
      <c r="N44" s="4">
        <v>723.839</v>
      </c>
      <c r="O44" s="2">
        <f t="shared" si="5"/>
        <v>0.9651186666666668</v>
      </c>
      <c r="P44" s="4"/>
      <c r="Q44" s="4">
        <v>1863</v>
      </c>
      <c r="R44" s="4">
        <v>3.28487</v>
      </c>
      <c r="S44" s="4">
        <v>739.682</v>
      </c>
      <c r="T44" s="1">
        <v>45</v>
      </c>
      <c r="U44" s="4">
        <f t="shared" si="6"/>
        <v>4.645507704632509</v>
      </c>
      <c r="V44" s="6">
        <f t="shared" si="7"/>
        <v>44.15048081508539</v>
      </c>
      <c r="W44" s="1">
        <f t="shared" si="11"/>
        <v>0.9862426666666667</v>
      </c>
      <c r="X44" s="4">
        <v>934.754</v>
      </c>
      <c r="Y44" s="1">
        <f t="shared" si="9"/>
        <v>1.2463386666666667</v>
      </c>
      <c r="Z44" s="4">
        <v>301.904</v>
      </c>
      <c r="AA44">
        <f t="shared" si="10"/>
        <v>0.40253866666666666</v>
      </c>
      <c r="AB44" s="2">
        <v>6.431E-06</v>
      </c>
    </row>
    <row r="45" spans="1:28" ht="13.5">
      <c r="A45" s="4">
        <v>2429</v>
      </c>
      <c r="B45" s="4">
        <v>5.20996</v>
      </c>
      <c r="C45" s="2">
        <v>0</v>
      </c>
      <c r="D45" s="4">
        <v>736.04</v>
      </c>
      <c r="E45" s="6">
        <f>750*B45/63.2328</f>
        <v>61.79498614643033</v>
      </c>
      <c r="F45" s="1">
        <f t="shared" si="1"/>
        <v>0.9813866666666666</v>
      </c>
      <c r="G45" s="4">
        <v>0</v>
      </c>
      <c r="H45" s="4">
        <v>809.196</v>
      </c>
      <c r="I45" s="2">
        <f t="shared" si="12"/>
        <v>1.027528</v>
      </c>
      <c r="J45" s="4">
        <v>-724.061</v>
      </c>
      <c r="K45" s="4">
        <v>337.263</v>
      </c>
      <c r="L45" s="2">
        <f t="shared" si="3"/>
        <v>2.1468735082116925</v>
      </c>
      <c r="M45" s="2">
        <f t="shared" si="4"/>
        <v>73.88980076547206</v>
      </c>
      <c r="N45" s="4">
        <v>675.336</v>
      </c>
      <c r="O45" s="2">
        <f>N45/750</f>
        <v>0.900448</v>
      </c>
      <c r="P45" s="4"/>
      <c r="Q45" s="4">
        <v>1865</v>
      </c>
      <c r="R45" s="4">
        <v>3.684</v>
      </c>
      <c r="S45" s="4">
        <v>674.987</v>
      </c>
      <c r="T45" s="1">
        <v>45</v>
      </c>
      <c r="U45" s="4">
        <f t="shared" si="6"/>
        <v>5.209962763782483</v>
      </c>
      <c r="V45" s="6">
        <f t="shared" si="7"/>
        <v>49.515010129099345</v>
      </c>
      <c r="W45" s="1">
        <f t="shared" si="11"/>
        <v>0.8999826666666666</v>
      </c>
      <c r="X45" s="4">
        <v>874.051</v>
      </c>
      <c r="Y45" s="1">
        <f t="shared" si="9"/>
        <v>1.1654013333333333</v>
      </c>
      <c r="Z45" s="4">
        <v>286.363</v>
      </c>
      <c r="AA45">
        <f t="shared" si="10"/>
        <v>0.38181733333333334</v>
      </c>
      <c r="AB45" s="4">
        <v>0</v>
      </c>
    </row>
    <row r="46" spans="1:28" ht="13.5">
      <c r="A46" s="4">
        <v>2431</v>
      </c>
      <c r="B46" s="4">
        <v>5.84149</v>
      </c>
      <c r="C46" s="2">
        <v>0</v>
      </c>
      <c r="D46" s="4">
        <v>688.873</v>
      </c>
      <c r="E46" s="6">
        <f t="shared" si="0"/>
        <v>69.28552112194937</v>
      </c>
      <c r="F46" s="1">
        <f t="shared" si="1"/>
        <v>0.9184973333333334</v>
      </c>
      <c r="G46" s="4">
        <v>0</v>
      </c>
      <c r="H46" s="4">
        <v>770.646</v>
      </c>
      <c r="I46" s="2">
        <f t="shared" si="12"/>
        <v>0.9758226666666666</v>
      </c>
      <c r="J46" s="4">
        <v>-681.302</v>
      </c>
      <c r="K46" s="4">
        <v>315.588</v>
      </c>
      <c r="L46" s="2">
        <f t="shared" si="3"/>
        <v>2.158833669214292</v>
      </c>
      <c r="M46" s="2">
        <f t="shared" si="4"/>
        <v>82.8464196027412</v>
      </c>
      <c r="N46" s="4">
        <v>631.188</v>
      </c>
      <c r="O46" s="2">
        <f>N46/750</f>
        <v>0.841584</v>
      </c>
      <c r="P46" s="4"/>
      <c r="Q46" s="4">
        <v>1867</v>
      </c>
      <c r="R46" s="4">
        <v>4.13055</v>
      </c>
      <c r="S46" s="4">
        <v>621.941</v>
      </c>
      <c r="T46" s="1">
        <v>45</v>
      </c>
      <c r="U46" s="4">
        <f t="shared" si="6"/>
        <v>5.841479830060189</v>
      </c>
      <c r="V46" s="6">
        <f t="shared" si="7"/>
        <v>55.51689063212577</v>
      </c>
      <c r="W46" s="1">
        <f t="shared" si="11"/>
        <v>0.8292546666666667</v>
      </c>
      <c r="X46" s="4">
        <v>817.319</v>
      </c>
      <c r="Y46" s="1">
        <f t="shared" si="9"/>
        <v>1.0897586666666665</v>
      </c>
      <c r="Z46" s="4">
        <v>272.582</v>
      </c>
      <c r="AA46">
        <f>Z46/750</f>
        <v>0.36344266666666664</v>
      </c>
      <c r="AB46" s="4">
        <v>0</v>
      </c>
    </row>
    <row r="47" spans="1:28" ht="13.5">
      <c r="A47" s="4">
        <v>2433</v>
      </c>
      <c r="B47" s="4">
        <v>6.54805</v>
      </c>
      <c r="C47" s="2">
        <v>0</v>
      </c>
      <c r="D47" s="4">
        <v>645.515</v>
      </c>
      <c r="E47" s="6">
        <f t="shared" si="0"/>
        <v>77.66598189547197</v>
      </c>
      <c r="F47" s="1">
        <f t="shared" si="1"/>
        <v>0.8606866666666666</v>
      </c>
      <c r="G47" s="4">
        <v>0</v>
      </c>
      <c r="H47" s="4">
        <v>731.867</v>
      </c>
      <c r="I47" s="2">
        <f t="shared" si="12"/>
        <v>0.924452</v>
      </c>
      <c r="J47" s="4">
        <v>-640.633</v>
      </c>
      <c r="K47" s="4">
        <v>295.95</v>
      </c>
      <c r="L47" s="2">
        <f t="shared" si="3"/>
        <v>2.164666328771752</v>
      </c>
      <c r="M47" s="2">
        <f t="shared" si="4"/>
        <v>92.86714483457635</v>
      </c>
      <c r="N47" s="4">
        <v>590.905</v>
      </c>
      <c r="O47" s="2">
        <f aca="true" t="shared" si="13" ref="O47:O56">N47/750</f>
        <v>0.7878733333333333</v>
      </c>
      <c r="P47" s="4"/>
      <c r="Q47" s="4">
        <v>1869</v>
      </c>
      <c r="R47" s="4">
        <v>4.63017</v>
      </c>
      <c r="S47" s="4">
        <v>577.5</v>
      </c>
      <c r="T47" s="1">
        <v>45</v>
      </c>
      <c r="U47" s="4">
        <f t="shared" si="6"/>
        <v>6.548049210093033</v>
      </c>
      <c r="V47" s="6">
        <f t="shared" si="7"/>
        <v>62.23206146836371</v>
      </c>
      <c r="W47" s="1">
        <f t="shared" si="11"/>
        <v>0.77</v>
      </c>
      <c r="X47" s="4">
        <v>764.109</v>
      </c>
      <c r="Y47" s="1">
        <f t="shared" si="9"/>
        <v>1.018812</v>
      </c>
      <c r="Z47" s="4">
        <v>259.058</v>
      </c>
      <c r="AA47">
        <f t="shared" si="10"/>
        <v>0.34541066666666664</v>
      </c>
      <c r="AB47" s="4">
        <v>0</v>
      </c>
    </row>
    <row r="48" spans="1:28" ht="13.5">
      <c r="A48" s="4">
        <v>2435</v>
      </c>
      <c r="B48" s="4">
        <v>7.33857</v>
      </c>
      <c r="C48" s="2">
        <v>0</v>
      </c>
      <c r="D48" s="4">
        <v>605.561</v>
      </c>
      <c r="E48" s="6">
        <f t="shared" si="0"/>
        <v>87.04228659809466</v>
      </c>
      <c r="F48" s="1">
        <f t="shared" si="1"/>
        <v>0.8074146666666667</v>
      </c>
      <c r="G48" s="4">
        <v>0</v>
      </c>
      <c r="H48" s="4">
        <v>693.339</v>
      </c>
      <c r="I48" s="2">
        <f t="shared" si="12"/>
        <v>0.874044</v>
      </c>
      <c r="J48" s="4">
        <v>-602.175</v>
      </c>
      <c r="K48" s="4">
        <v>277.94</v>
      </c>
      <c r="L48" s="2">
        <f t="shared" si="3"/>
        <v>2.166564726199899</v>
      </c>
      <c r="M48" s="2">
        <f t="shared" si="4"/>
        <v>104.07862540278052</v>
      </c>
      <c r="N48" s="4">
        <v>554.016</v>
      </c>
      <c r="O48" s="2">
        <f t="shared" si="13"/>
        <v>0.7386879999999999</v>
      </c>
      <c r="P48" s="4"/>
      <c r="Q48" s="4">
        <v>1871</v>
      </c>
      <c r="R48" s="4">
        <v>5.18915</v>
      </c>
      <c r="S48" s="4">
        <v>539.57</v>
      </c>
      <c r="T48" s="1">
        <v>45</v>
      </c>
      <c r="U48" s="4">
        <f t="shared" si="6"/>
        <v>7.338566307188346</v>
      </c>
      <c r="V48" s="6">
        <f t="shared" si="7"/>
        <v>69.74506373816934</v>
      </c>
      <c r="W48" s="1">
        <f t="shared" si="11"/>
        <v>0.7194266666666668</v>
      </c>
      <c r="X48" s="4">
        <v>715.059</v>
      </c>
      <c r="Y48" s="1">
        <f t="shared" si="9"/>
        <v>0.9534119999999999</v>
      </c>
      <c r="Z48" s="4">
        <v>244.826</v>
      </c>
      <c r="AA48">
        <f t="shared" si="10"/>
        <v>0.32643466666666665</v>
      </c>
      <c r="AB48" s="4">
        <v>0</v>
      </c>
    </row>
    <row r="49" spans="1:28" ht="13.5">
      <c r="A49" s="4">
        <v>2437</v>
      </c>
      <c r="B49" s="4">
        <v>8.22302</v>
      </c>
      <c r="C49" s="2">
        <v>0</v>
      </c>
      <c r="D49" s="4">
        <v>568.65</v>
      </c>
      <c r="E49" s="6">
        <f t="shared" si="0"/>
        <v>97.53268873116485</v>
      </c>
      <c r="F49" s="1">
        <f t="shared" si="1"/>
        <v>0.7582</v>
      </c>
      <c r="G49" s="4">
        <v>0</v>
      </c>
      <c r="H49" s="4">
        <v>655.533</v>
      </c>
      <c r="I49" s="2">
        <f t="shared" si="12"/>
        <v>0.8251413333333333</v>
      </c>
      <c r="J49" s="4">
        <v>-565.967</v>
      </c>
      <c r="K49" s="4">
        <v>261.253</v>
      </c>
      <c r="L49" s="2">
        <f t="shared" si="3"/>
        <v>2.166355984428887</v>
      </c>
      <c r="M49" s="2">
        <f t="shared" si="4"/>
        <v>116.62225995794444</v>
      </c>
      <c r="N49" s="4">
        <v>520.097</v>
      </c>
      <c r="O49" s="2">
        <f t="shared" si="13"/>
        <v>0.6934626666666667</v>
      </c>
      <c r="P49" s="4"/>
      <c r="Q49" s="4">
        <v>1873</v>
      </c>
      <c r="R49" s="4">
        <v>5.81456</v>
      </c>
      <c r="S49" s="4">
        <v>505.872</v>
      </c>
      <c r="T49" s="1">
        <v>45</v>
      </c>
      <c r="U49" s="4">
        <f t="shared" si="6"/>
        <v>8.223029611232104</v>
      </c>
      <c r="V49" s="6">
        <f t="shared" si="7"/>
        <v>78.15092217596522</v>
      </c>
      <c r="W49" s="1">
        <f t="shared" si="11"/>
        <v>0.674496</v>
      </c>
      <c r="X49" s="4">
        <v>670.336</v>
      </c>
      <c r="Y49" s="1">
        <f t="shared" si="9"/>
        <v>0.8937813333333333</v>
      </c>
      <c r="Z49" s="4">
        <v>230.177</v>
      </c>
      <c r="AA49">
        <f t="shared" si="10"/>
        <v>0.30690266666666666</v>
      </c>
      <c r="AB49" s="4">
        <v>0</v>
      </c>
    </row>
    <row r="50" spans="1:28" ht="13.5">
      <c r="A50" s="4">
        <v>2439</v>
      </c>
      <c r="B50" s="4">
        <v>9.21257</v>
      </c>
      <c r="C50" s="2">
        <v>0</v>
      </c>
      <c r="D50" s="4">
        <v>534.46</v>
      </c>
      <c r="E50" s="6">
        <f>750*B50/63.2328</f>
        <v>109.26967491555015</v>
      </c>
      <c r="F50" s="1">
        <f t="shared" si="1"/>
        <v>0.7126133333333334</v>
      </c>
      <c r="G50" s="4">
        <v>0</v>
      </c>
      <c r="H50" s="4">
        <v>618.856</v>
      </c>
      <c r="I50" s="2">
        <f t="shared" si="12"/>
        <v>0.7781520000000001</v>
      </c>
      <c r="J50" s="4">
        <v>-531.989</v>
      </c>
      <c r="K50" s="4">
        <v>245.689</v>
      </c>
      <c r="L50" s="2">
        <f t="shared" si="3"/>
        <v>2.165294335521737</v>
      </c>
      <c r="M50" s="2">
        <f t="shared" si="4"/>
        <v>130.656466045414</v>
      </c>
      <c r="N50" s="4">
        <v>488.786</v>
      </c>
      <c r="O50" s="2">
        <f t="shared" si="13"/>
        <v>0.6517146666666667</v>
      </c>
      <c r="P50" s="4"/>
      <c r="Q50" s="4">
        <v>1875</v>
      </c>
      <c r="R50" s="4">
        <v>6.51427</v>
      </c>
      <c r="S50" s="4">
        <v>475.19</v>
      </c>
      <c r="T50" s="1">
        <v>45</v>
      </c>
      <c r="U50" s="4">
        <f t="shared" si="6"/>
        <v>9.212568982960182</v>
      </c>
      <c r="V50" s="6">
        <f t="shared" si="7"/>
        <v>87.55541396137023</v>
      </c>
      <c r="W50" s="1">
        <f t="shared" si="11"/>
        <v>0.6335866666666666</v>
      </c>
      <c r="X50" s="4">
        <v>629.58</v>
      </c>
      <c r="Y50" s="1">
        <f t="shared" si="9"/>
        <v>0.8394400000000001</v>
      </c>
      <c r="Z50" s="4">
        <v>215.684</v>
      </c>
      <c r="AA50">
        <f t="shared" si="10"/>
        <v>0.28757866666666665</v>
      </c>
      <c r="AB50" s="4">
        <v>0</v>
      </c>
    </row>
    <row r="51" spans="1:28" ht="13.5">
      <c r="A51" s="4">
        <v>2441</v>
      </c>
      <c r="B51" s="4">
        <v>10.3197</v>
      </c>
      <c r="C51" s="2">
        <v>0</v>
      </c>
      <c r="D51" s="4">
        <v>502.715</v>
      </c>
      <c r="E51" s="6">
        <f t="shared" si="0"/>
        <v>122.40126959426121</v>
      </c>
      <c r="F51" s="1">
        <f t="shared" si="1"/>
        <v>0.6702866666666666</v>
      </c>
      <c r="G51" s="4">
        <v>0</v>
      </c>
      <c r="H51" s="4">
        <v>583.614</v>
      </c>
      <c r="I51" s="2">
        <f t="shared" si="12"/>
        <v>0.733348</v>
      </c>
      <c r="J51" s="4">
        <v>-500.172</v>
      </c>
      <c r="K51" s="4">
        <v>231.124</v>
      </c>
      <c r="L51" s="2">
        <f t="shared" si="3"/>
        <v>2.1640850798705458</v>
      </c>
      <c r="M51" s="2">
        <f t="shared" si="4"/>
        <v>146.35824017064277</v>
      </c>
      <c r="N51" s="4">
        <v>459.779</v>
      </c>
      <c r="O51" s="2">
        <f t="shared" si="13"/>
        <v>0.6130386666666666</v>
      </c>
      <c r="P51" s="4"/>
      <c r="Q51" s="4">
        <v>1877</v>
      </c>
      <c r="R51" s="4">
        <v>7.29713</v>
      </c>
      <c r="S51" s="4">
        <v>446.868</v>
      </c>
      <c r="T51" s="1">
        <v>45</v>
      </c>
      <c r="U51" s="4">
        <f t="shared" si="6"/>
        <v>10.319700212399583</v>
      </c>
      <c r="V51" s="6">
        <f t="shared" si="7"/>
        <v>98.0774880193688</v>
      </c>
      <c r="W51" s="1">
        <f t="shared" si="11"/>
        <v>0.595824</v>
      </c>
      <c r="X51" s="4">
        <v>592.251</v>
      </c>
      <c r="Y51" s="1">
        <f t="shared" si="9"/>
        <v>0.7896679999999999</v>
      </c>
      <c r="Z51" s="4">
        <v>201.739</v>
      </c>
      <c r="AA51">
        <f t="shared" si="10"/>
        <v>0.26898533333333335</v>
      </c>
      <c r="AB51" s="4">
        <v>0</v>
      </c>
    </row>
    <row r="52" spans="1:28" ht="13.5">
      <c r="A52" s="4">
        <v>2443</v>
      </c>
      <c r="B52" s="4">
        <v>11.5584</v>
      </c>
      <c r="C52" s="2">
        <v>0</v>
      </c>
      <c r="D52" s="4">
        <v>473.176</v>
      </c>
      <c r="E52" s="6">
        <f t="shared" si="0"/>
        <v>137.09340721903826</v>
      </c>
      <c r="F52" s="1">
        <f t="shared" si="1"/>
        <v>0.6309013333333333</v>
      </c>
      <c r="G52" s="4">
        <v>0</v>
      </c>
      <c r="H52" s="4">
        <v>550.011</v>
      </c>
      <c r="I52" s="2">
        <f t="shared" si="12"/>
        <v>0.6908733333333333</v>
      </c>
      <c r="J52" s="4">
        <v>-470.418</v>
      </c>
      <c r="K52" s="4">
        <v>217.478</v>
      </c>
      <c r="L52" s="2">
        <f t="shared" si="3"/>
        <v>2.1630601716035645</v>
      </c>
      <c r="M52" s="2">
        <f t="shared" si="4"/>
        <v>163.92599428165138</v>
      </c>
      <c r="N52" s="4">
        <v>432.824</v>
      </c>
      <c r="O52" s="2">
        <f t="shared" si="13"/>
        <v>0.5770986666666666</v>
      </c>
      <c r="P52" s="4"/>
      <c r="Q52" s="4">
        <v>1879</v>
      </c>
      <c r="R52" s="4">
        <v>8.17301</v>
      </c>
      <c r="S52" s="4">
        <v>420.532</v>
      </c>
      <c r="T52" s="1">
        <v>45</v>
      </c>
      <c r="U52" s="4">
        <f t="shared" si="6"/>
        <v>11.55838158741093</v>
      </c>
      <c r="V52" s="6">
        <f t="shared" si="7"/>
        <v>109.84980264257064</v>
      </c>
      <c r="W52" s="1">
        <f t="shared" si="11"/>
        <v>0.5607093333333333</v>
      </c>
      <c r="X52" s="4">
        <v>557.843</v>
      </c>
      <c r="Y52" s="1">
        <f t="shared" si="9"/>
        <v>0.7437906666666666</v>
      </c>
      <c r="Z52" s="4">
        <v>188.562</v>
      </c>
      <c r="AA52">
        <f t="shared" si="10"/>
        <v>0.25141600000000003</v>
      </c>
      <c r="AB52" s="4">
        <v>0</v>
      </c>
    </row>
    <row r="53" spans="1:28" ht="13.5">
      <c r="A53" s="4">
        <v>2445</v>
      </c>
      <c r="B53" s="4">
        <v>12.9443</v>
      </c>
      <c r="C53" s="2">
        <v>0</v>
      </c>
      <c r="D53" s="4">
        <v>445.637</v>
      </c>
      <c r="E53" s="6">
        <f t="shared" si="0"/>
        <v>153.53147417163245</v>
      </c>
      <c r="F53" s="1">
        <f t="shared" si="1"/>
        <v>0.5941826666666666</v>
      </c>
      <c r="G53" s="4">
        <v>0</v>
      </c>
      <c r="H53" s="4">
        <v>518.155</v>
      </c>
      <c r="I53" s="2">
        <f t="shared" si="12"/>
        <v>0.6507746666666667</v>
      </c>
      <c r="J53" s="4">
        <v>-442.613</v>
      </c>
      <c r="K53" s="4">
        <v>204.691</v>
      </c>
      <c r="L53" s="2">
        <f t="shared" si="3"/>
        <v>2.1623471476518263</v>
      </c>
      <c r="M53" s="2">
        <f t="shared" si="4"/>
        <v>183.5813994826256</v>
      </c>
      <c r="N53" s="4">
        <v>407.713</v>
      </c>
      <c r="O53" s="2">
        <f t="shared" si="13"/>
        <v>0.5436173333333334</v>
      </c>
      <c r="P53" s="4"/>
      <c r="Q53" s="4">
        <v>1881</v>
      </c>
      <c r="R53" s="4">
        <v>9.15297</v>
      </c>
      <c r="S53" s="4">
        <v>395.948</v>
      </c>
      <c r="T53" s="1">
        <v>45</v>
      </c>
      <c r="U53" s="4">
        <f t="shared" si="6"/>
        <v>12.944254309994069</v>
      </c>
      <c r="V53" s="6">
        <f t="shared" si="7"/>
        <v>123.02101038581499</v>
      </c>
      <c r="W53" s="1">
        <f t="shared" si="11"/>
        <v>0.5279306666666667</v>
      </c>
      <c r="X53" s="4">
        <v>525.939</v>
      </c>
      <c r="Y53" s="1">
        <f t="shared" si="9"/>
        <v>0.701252</v>
      </c>
      <c r="Z53" s="4">
        <v>176.248</v>
      </c>
      <c r="AA53">
        <f t="shared" si="10"/>
        <v>0.2349973333333333</v>
      </c>
      <c r="AB53" s="4">
        <v>0</v>
      </c>
    </row>
    <row r="54" spans="1:28" ht="13.5">
      <c r="A54" s="4">
        <v>2447</v>
      </c>
      <c r="B54" s="4">
        <v>14.4948</v>
      </c>
      <c r="C54" s="2">
        <v>0</v>
      </c>
      <c r="D54" s="4">
        <v>419.921</v>
      </c>
      <c r="E54" s="6">
        <f t="shared" si="0"/>
        <v>171.9218506850875</v>
      </c>
      <c r="F54" s="1">
        <f t="shared" si="1"/>
        <v>0.5598946666666667</v>
      </c>
      <c r="G54" s="4">
        <v>0</v>
      </c>
      <c r="H54" s="4">
        <v>488.081</v>
      </c>
      <c r="I54" s="2">
        <f t="shared" si="12"/>
        <v>0.6130266666666666</v>
      </c>
      <c r="J54" s="4">
        <v>-416.635</v>
      </c>
      <c r="K54" s="4">
        <v>192.715</v>
      </c>
      <c r="L54" s="2">
        <f>-(J54/K54)</f>
        <v>2.1619230469864825</v>
      </c>
      <c r="M54" s="2">
        <f t="shared" si="4"/>
        <v>205.57122974751525</v>
      </c>
      <c r="N54" s="4">
        <v>384.274</v>
      </c>
      <c r="O54" s="2">
        <f t="shared" si="13"/>
        <v>0.5123653333333333</v>
      </c>
      <c r="P54" s="4"/>
      <c r="Q54" s="4">
        <v>1883</v>
      </c>
      <c r="R54" s="4">
        <v>10.2494</v>
      </c>
      <c r="S54" s="4">
        <v>372.949</v>
      </c>
      <c r="T54" s="1">
        <v>45</v>
      </c>
      <c r="U54" s="4">
        <f t="shared" si="6"/>
        <v>14.494840486186801</v>
      </c>
      <c r="V54" s="6">
        <f t="shared" si="7"/>
        <v>137.75763974408002</v>
      </c>
      <c r="W54" s="1">
        <f t="shared" si="11"/>
        <v>0.49726533333333334</v>
      </c>
      <c r="X54" s="4">
        <v>496.213</v>
      </c>
      <c r="Y54" s="1">
        <f t="shared" si="9"/>
        <v>0.6616173333333334</v>
      </c>
      <c r="Z54" s="4">
        <v>164.816</v>
      </c>
      <c r="AA54">
        <f t="shared" si="10"/>
        <v>0.21975466666666668</v>
      </c>
      <c r="AB54" s="4">
        <v>0</v>
      </c>
    </row>
    <row r="55" spans="1:28" ht="13.5">
      <c r="A55" s="4">
        <v>2449</v>
      </c>
      <c r="B55" s="4">
        <v>16.2296</v>
      </c>
      <c r="C55" s="2">
        <v>0</v>
      </c>
      <c r="D55" s="4">
        <v>395.876</v>
      </c>
      <c r="E55" s="6">
        <f t="shared" si="0"/>
        <v>192.49819713819412</v>
      </c>
      <c r="F55" s="1">
        <f t="shared" si="1"/>
        <v>0.5278346666666667</v>
      </c>
      <c r="G55" s="4">
        <v>0</v>
      </c>
      <c r="H55" s="4">
        <v>459.77</v>
      </c>
      <c r="I55" s="2">
        <f t="shared" si="12"/>
        <v>0.577552</v>
      </c>
      <c r="J55" s="4">
        <v>-392.362</v>
      </c>
      <c r="K55" s="4">
        <v>181.502</v>
      </c>
      <c r="L55" s="2">
        <f t="shared" si="3"/>
        <v>2.1617502837434297</v>
      </c>
      <c r="M55" s="2">
        <f t="shared" si="4"/>
        <v>230.17487859855078</v>
      </c>
      <c r="N55" s="4">
        <v>362.362</v>
      </c>
      <c r="O55" s="2">
        <f t="shared" si="13"/>
        <v>0.4831493333333334</v>
      </c>
      <c r="P55" s="4"/>
      <c r="Q55" s="4">
        <v>1885</v>
      </c>
      <c r="R55" s="4">
        <v>11.476</v>
      </c>
      <c r="S55" s="4">
        <v>351.404</v>
      </c>
      <c r="T55" s="1">
        <v>45</v>
      </c>
      <c r="U55" s="4">
        <f t="shared" si="6"/>
        <v>16.22951484179364</v>
      </c>
      <c r="V55" s="6">
        <f t="shared" si="7"/>
        <v>154.2438263413529</v>
      </c>
      <c r="W55" s="1">
        <f t="shared" si="11"/>
        <v>0.46853866666666666</v>
      </c>
      <c r="X55" s="4">
        <v>468.41</v>
      </c>
      <c r="Y55" s="1">
        <f t="shared" si="9"/>
        <v>0.6245466666666667</v>
      </c>
      <c r="Z55" s="4">
        <v>154.246</v>
      </c>
      <c r="AA55">
        <f t="shared" si="10"/>
        <v>0.20566133333333333</v>
      </c>
      <c r="AB55" s="4">
        <v>0</v>
      </c>
    </row>
    <row r="56" spans="1:28" ht="13.5">
      <c r="A56" s="4">
        <v>2451</v>
      </c>
      <c r="B56" s="4">
        <v>18.1705</v>
      </c>
      <c r="C56" s="2">
        <v>0</v>
      </c>
      <c r="D56" s="4">
        <v>373.369</v>
      </c>
      <c r="E56" s="6">
        <f t="shared" si="0"/>
        <v>215.5190818689035</v>
      </c>
      <c r="F56" s="1">
        <f t="shared" si="1"/>
        <v>0.4978253333333334</v>
      </c>
      <c r="G56" s="4">
        <v>0</v>
      </c>
      <c r="H56" s="4">
        <v>433.164</v>
      </c>
      <c r="I56" s="2">
        <f t="shared" si="12"/>
        <v>0.5442466666666667</v>
      </c>
      <c r="J56" s="4">
        <v>-369.677</v>
      </c>
      <c r="K56" s="4">
        <v>171.006</v>
      </c>
      <c r="L56" s="2">
        <f t="shared" si="3"/>
        <v>2.16177794931172</v>
      </c>
      <c r="M56" s="2">
        <f t="shared" si="4"/>
        <v>257.7015226237841</v>
      </c>
      <c r="N56" s="4">
        <v>341.855</v>
      </c>
      <c r="O56" s="2">
        <f t="shared" si="13"/>
        <v>0.4558066666666667</v>
      </c>
      <c r="P56" s="4"/>
      <c r="Q56" s="4">
        <v>1887</v>
      </c>
      <c r="R56" s="4">
        <v>12.8485</v>
      </c>
      <c r="S56" s="4">
        <v>331.203</v>
      </c>
      <c r="T56" s="1">
        <v>45</v>
      </c>
      <c r="U56" s="4">
        <f t="shared" si="6"/>
        <v>18.170522956150712</v>
      </c>
      <c r="V56" s="6">
        <f t="shared" si="7"/>
        <v>172.69099013130642</v>
      </c>
      <c r="W56" s="1">
        <f t="shared" si="11"/>
        <v>0.44160399999999994</v>
      </c>
      <c r="X56" s="4">
        <v>442.329</v>
      </c>
      <c r="Y56" s="1">
        <f t="shared" si="9"/>
        <v>0.589772</v>
      </c>
      <c r="Z56" s="4">
        <v>144.495</v>
      </c>
      <c r="AA56">
        <f t="shared" si="10"/>
        <v>0.19266</v>
      </c>
      <c r="AB56" s="4">
        <v>0</v>
      </c>
    </row>
    <row r="57" spans="1:28" ht="13.5">
      <c r="A57" s="4">
        <v>2453</v>
      </c>
      <c r="B57" s="4">
        <v>20.342</v>
      </c>
      <c r="C57" s="2">
        <v>0</v>
      </c>
      <c r="D57" s="4">
        <v>352.287</v>
      </c>
      <c r="E57" s="6">
        <f t="shared" si="0"/>
        <v>241.27509773408735</v>
      </c>
      <c r="F57" s="1">
        <f t="shared" si="1"/>
        <v>0.46971599999999997</v>
      </c>
      <c r="G57" s="4">
        <v>0</v>
      </c>
      <c r="H57" s="4">
        <v>408.185</v>
      </c>
      <c r="I57" s="2">
        <f t="shared" si="12"/>
        <v>0.5129933333333333</v>
      </c>
      <c r="J57" s="4">
        <v>-348.47</v>
      </c>
      <c r="K57" s="4">
        <v>161.181</v>
      </c>
      <c r="L57" s="2">
        <f t="shared" si="3"/>
        <v>2.1619793896302912</v>
      </c>
      <c r="M57" s="2">
        <f t="shared" si="4"/>
        <v>288.49863092446634</v>
      </c>
      <c r="N57" s="4">
        <v>322.65</v>
      </c>
      <c r="O57" s="2">
        <f>N57/750</f>
        <v>0.43019999999999997</v>
      </c>
      <c r="P57" s="4"/>
      <c r="Q57" s="4">
        <v>1889</v>
      </c>
      <c r="R57" s="4">
        <v>14.384</v>
      </c>
      <c r="S57" s="4">
        <v>312.249</v>
      </c>
      <c r="T57" s="1">
        <v>45</v>
      </c>
      <c r="U57" s="4">
        <f t="shared" si="6"/>
        <v>20.3420478811746</v>
      </c>
      <c r="V57" s="6">
        <f t="shared" si="7"/>
        <v>193.3289646300122</v>
      </c>
      <c r="W57" s="1">
        <f t="shared" si="11"/>
        <v>0.41633200000000004</v>
      </c>
      <c r="X57" s="4">
        <v>417.812</v>
      </c>
      <c r="Y57" s="1">
        <f t="shared" si="9"/>
        <v>0.5570826666666667</v>
      </c>
      <c r="Z57" s="4">
        <v>135.514</v>
      </c>
      <c r="AA57">
        <f t="shared" si="10"/>
        <v>0.18068533333333334</v>
      </c>
      <c r="AB57" s="4">
        <v>0</v>
      </c>
    </row>
    <row r="58" spans="1:28" ht="13.5">
      <c r="A58" s="4">
        <v>2455</v>
      </c>
      <c r="B58" s="4">
        <v>22.7716</v>
      </c>
      <c r="C58" s="2">
        <v>0</v>
      </c>
      <c r="D58" s="4">
        <v>332.528</v>
      </c>
      <c r="E58" s="6">
        <f t="shared" si="0"/>
        <v>270.0924203894182</v>
      </c>
      <c r="F58" s="1">
        <f t="shared" si="1"/>
        <v>0.4433706666666667</v>
      </c>
      <c r="G58" s="4">
        <v>0</v>
      </c>
      <c r="H58" s="4">
        <v>384.745</v>
      </c>
      <c r="I58" s="2">
        <f t="shared" si="12"/>
        <v>0.483668</v>
      </c>
      <c r="J58" s="4">
        <v>-328.642</v>
      </c>
      <c r="K58" s="4">
        <v>151.986</v>
      </c>
      <c r="L58" s="2">
        <f t="shared" si="3"/>
        <v>2.162317581882542</v>
      </c>
      <c r="M58" s="2">
        <f t="shared" si="4"/>
        <v>322.95621983873656</v>
      </c>
      <c r="N58" s="4">
        <v>304.66</v>
      </c>
      <c r="O58" s="2">
        <f aca="true" t="shared" si="14" ref="O58:O63">N58/750</f>
        <v>0.40621333333333337</v>
      </c>
      <c r="P58" s="4"/>
      <c r="Q58" s="4">
        <v>1891</v>
      </c>
      <c r="R58" s="4">
        <v>16.102</v>
      </c>
      <c r="S58" s="4">
        <v>294.458</v>
      </c>
      <c r="T58" s="1">
        <v>45</v>
      </c>
      <c r="U58" s="4">
        <f t="shared" si="6"/>
        <v>22.77166678133158</v>
      </c>
      <c r="V58" s="6">
        <f t="shared" si="7"/>
        <v>216.41984068913072</v>
      </c>
      <c r="W58" s="1">
        <f t="shared" si="11"/>
        <v>0.3926106666666667</v>
      </c>
      <c r="X58" s="4">
        <v>394.727</v>
      </c>
      <c r="Y58" s="1">
        <f t="shared" si="9"/>
        <v>0.5263026666666666</v>
      </c>
      <c r="Z58" s="4">
        <v>127.25</v>
      </c>
      <c r="AA58">
        <f t="shared" si="10"/>
        <v>0.16966666666666666</v>
      </c>
      <c r="AB58" s="4">
        <v>0</v>
      </c>
    </row>
    <row r="59" spans="1:28" ht="13.5">
      <c r="A59" s="4">
        <v>2457</v>
      </c>
      <c r="B59" s="4">
        <v>25.4899</v>
      </c>
      <c r="C59" s="2">
        <v>0</v>
      </c>
      <c r="D59" s="4">
        <v>314.005</v>
      </c>
      <c r="E59" s="6">
        <f t="shared" si="0"/>
        <v>302.3339943826622</v>
      </c>
      <c r="F59" s="1">
        <f t="shared" si="1"/>
        <v>0.41867333333333334</v>
      </c>
      <c r="G59" s="4">
        <v>0</v>
      </c>
      <c r="H59" s="4">
        <v>362.751</v>
      </c>
      <c r="I59" s="2">
        <f t="shared" si="12"/>
        <v>0.456144</v>
      </c>
      <c r="J59" s="4">
        <v>-310.101</v>
      </c>
      <c r="K59" s="4">
        <v>143.38</v>
      </c>
      <c r="L59" s="2">
        <f t="shared" si="3"/>
        <v>2.162791184265588</v>
      </c>
      <c r="M59" s="2">
        <f t="shared" si="4"/>
        <v>361.508271182851</v>
      </c>
      <c r="N59" s="4">
        <v>287.808</v>
      </c>
      <c r="O59" s="2">
        <f t="shared" si="14"/>
        <v>0.383744</v>
      </c>
      <c r="P59" s="4"/>
      <c r="Q59" s="4">
        <v>1893</v>
      </c>
      <c r="R59" s="4">
        <v>18.0241</v>
      </c>
      <c r="S59" s="4">
        <v>277.755</v>
      </c>
      <c r="T59" s="1">
        <v>45</v>
      </c>
      <c r="U59" s="4">
        <f t="shared" si="6"/>
        <v>25.489926669568906</v>
      </c>
      <c r="V59" s="6">
        <f t="shared" si="7"/>
        <v>242.25393432896294</v>
      </c>
      <c r="W59" s="1">
        <f t="shared" si="11"/>
        <v>0.37034</v>
      </c>
      <c r="X59" s="4">
        <v>372.965</v>
      </c>
      <c r="Y59" s="1">
        <f t="shared" si="9"/>
        <v>0.49728666666666665</v>
      </c>
      <c r="Z59" s="4">
        <v>119.657</v>
      </c>
      <c r="AA59">
        <f t="shared" si="10"/>
        <v>0.15954266666666667</v>
      </c>
      <c r="AB59" s="4">
        <v>0</v>
      </c>
    </row>
    <row r="60" spans="1:28" ht="13.5">
      <c r="A60" s="4">
        <v>2459</v>
      </c>
      <c r="B60" s="4">
        <v>28.5311</v>
      </c>
      <c r="C60" s="2">
        <v>0</v>
      </c>
      <c r="D60" s="4">
        <v>296.641</v>
      </c>
      <c r="E60" s="6">
        <f t="shared" si="0"/>
        <v>338.4054636201465</v>
      </c>
      <c r="F60" s="1">
        <f t="shared" si="1"/>
        <v>0.39552133333333334</v>
      </c>
      <c r="G60" s="4">
        <v>0</v>
      </c>
      <c r="H60" s="4">
        <v>342.108</v>
      </c>
      <c r="I60" s="2">
        <f t="shared" si="12"/>
        <v>0.43030666666666667</v>
      </c>
      <c r="J60" s="4">
        <v>-292.766</v>
      </c>
      <c r="K60" s="4">
        <v>135.329</v>
      </c>
      <c r="L60" s="2">
        <f t="shared" si="3"/>
        <v>2.1633648368051195</v>
      </c>
      <c r="M60" s="2">
        <f t="shared" si="4"/>
        <v>404.6398234573318</v>
      </c>
      <c r="N60" s="4">
        <v>272.03</v>
      </c>
      <c r="O60" s="2">
        <f t="shared" si="14"/>
        <v>0.3627066666666666</v>
      </c>
      <c r="P60" s="4"/>
      <c r="Q60" s="4">
        <v>1895</v>
      </c>
      <c r="R60" s="4">
        <v>20.1746</v>
      </c>
      <c r="S60" s="4">
        <v>262.072</v>
      </c>
      <c r="T60" s="1">
        <v>45</v>
      </c>
      <c r="U60" s="4">
        <f t="shared" si="6"/>
        <v>28.531192935452246</v>
      </c>
      <c r="V60" s="6">
        <f t="shared" si="7"/>
        <v>271.1578510723474</v>
      </c>
      <c r="W60" s="1">
        <f t="shared" si="11"/>
        <v>0.3494293333333333</v>
      </c>
      <c r="X60" s="4">
        <v>352.431</v>
      </c>
      <c r="Y60" s="1">
        <f t="shared" si="9"/>
        <v>0.469908</v>
      </c>
      <c r="Z60" s="4">
        <v>112.69</v>
      </c>
      <c r="AA60">
        <f t="shared" si="10"/>
        <v>0.15025333333333332</v>
      </c>
      <c r="AB60" s="4">
        <v>0</v>
      </c>
    </row>
    <row r="61" spans="1:28" ht="13.5">
      <c r="A61" s="4">
        <v>2461</v>
      </c>
      <c r="B61" s="4">
        <v>31.9338</v>
      </c>
      <c r="C61" s="2">
        <v>0</v>
      </c>
      <c r="D61" s="4">
        <v>280.369</v>
      </c>
      <c r="E61" s="6">
        <f t="shared" si="0"/>
        <v>378.7646601131059</v>
      </c>
      <c r="F61" s="1">
        <f t="shared" si="1"/>
        <v>0.3738253333333334</v>
      </c>
      <c r="G61" s="4">
        <v>0</v>
      </c>
      <c r="H61" s="4">
        <v>322.73</v>
      </c>
      <c r="I61" s="2">
        <f t="shared" si="12"/>
        <v>0.40604266666666666</v>
      </c>
      <c r="J61" s="4">
        <v>-276.568</v>
      </c>
      <c r="K61" s="4">
        <v>127.801</v>
      </c>
      <c r="L61" s="2">
        <f>-(J61/K61)</f>
        <v>2.1640519244763343</v>
      </c>
      <c r="M61" s="2">
        <f t="shared" si="4"/>
        <v>452.8983177768029</v>
      </c>
      <c r="N61" s="4">
        <v>257.272</v>
      </c>
      <c r="O61" s="2">
        <f t="shared" si="14"/>
        <v>0.3430293333333333</v>
      </c>
      <c r="P61" s="4"/>
      <c r="Q61" s="4">
        <v>1897</v>
      </c>
      <c r="R61" s="4">
        <v>22.5806</v>
      </c>
      <c r="S61" s="4">
        <v>247.351</v>
      </c>
      <c r="T61" s="1">
        <v>45</v>
      </c>
      <c r="U61" s="4">
        <f t="shared" si="6"/>
        <v>31.933790766521913</v>
      </c>
      <c r="V61" s="6">
        <f t="shared" si="7"/>
        <v>303.49583000030964</v>
      </c>
      <c r="W61" s="1">
        <f t="shared" si="11"/>
        <v>0.32980133333333334</v>
      </c>
      <c r="X61" s="4">
        <v>333.043</v>
      </c>
      <c r="Y61" s="1">
        <f t="shared" si="9"/>
        <v>0.44405733333333336</v>
      </c>
      <c r="Z61" s="4">
        <v>106.312</v>
      </c>
      <c r="AA61">
        <f t="shared" si="10"/>
        <v>0.14174933333333334</v>
      </c>
      <c r="AB61" s="4">
        <v>0</v>
      </c>
    </row>
    <row r="62" spans="1:28" ht="13.5">
      <c r="A62" s="4">
        <v>2463</v>
      </c>
      <c r="B62" s="4">
        <v>35.7407</v>
      </c>
      <c r="C62" s="2">
        <v>0</v>
      </c>
      <c r="D62" s="4">
        <v>265.13</v>
      </c>
      <c r="E62" s="6">
        <f t="shared" si="0"/>
        <v>423.91804569780237</v>
      </c>
      <c r="F62" s="1">
        <f t="shared" si="1"/>
        <v>0.35350666666666664</v>
      </c>
      <c r="G62" s="4">
        <v>0</v>
      </c>
      <c r="H62" s="4">
        <v>304.532</v>
      </c>
      <c r="I62" s="2">
        <f t="shared" si="12"/>
        <v>0.383264</v>
      </c>
      <c r="J62" s="4">
        <v>-261.443</v>
      </c>
      <c r="K62" s="4">
        <v>120.769</v>
      </c>
      <c r="L62" s="2">
        <f t="shared" si="3"/>
        <v>2.164818786277935</v>
      </c>
      <c r="M62" s="2">
        <f t="shared" si="4"/>
        <v>506.889343146302</v>
      </c>
      <c r="N62" s="4">
        <v>243.488</v>
      </c>
      <c r="O62" s="2">
        <f t="shared" si="14"/>
        <v>0.32465066666666664</v>
      </c>
      <c r="P62" s="4"/>
      <c r="Q62" s="4">
        <v>1899</v>
      </c>
      <c r="R62" s="4">
        <v>25.2725</v>
      </c>
      <c r="S62" s="4">
        <v>233.541</v>
      </c>
      <c r="T62" s="1">
        <v>45</v>
      </c>
      <c r="U62" s="4">
        <f t="shared" si="6"/>
        <v>35.74071225507405</v>
      </c>
      <c r="V62" s="6">
        <f t="shared" si="7"/>
        <v>339.67646403031034</v>
      </c>
      <c r="W62" s="1">
        <f t="shared" si="11"/>
        <v>0.311388</v>
      </c>
      <c r="X62" s="4">
        <v>314.727</v>
      </c>
      <c r="Y62" s="1">
        <f t="shared" si="9"/>
        <v>0.41963599999999995</v>
      </c>
      <c r="Z62" s="4">
        <v>100.493</v>
      </c>
      <c r="AA62">
        <f t="shared" si="10"/>
        <v>0.13399066666666665</v>
      </c>
      <c r="AB62" s="4">
        <v>0</v>
      </c>
    </row>
    <row r="63" spans="1:28" ht="13.5">
      <c r="A63" s="4">
        <v>2364</v>
      </c>
      <c r="B63" s="4">
        <v>40</v>
      </c>
      <c r="C63" s="2">
        <v>0</v>
      </c>
      <c r="D63" s="4">
        <v>250.877</v>
      </c>
      <c r="E63" s="6">
        <f t="shared" si="0"/>
        <v>474.4373173416328</v>
      </c>
      <c r="F63" s="1">
        <f t="shared" si="1"/>
        <v>0.33450266666666667</v>
      </c>
      <c r="G63" s="4">
        <v>0</v>
      </c>
      <c r="H63" s="4">
        <v>287.448</v>
      </c>
      <c r="I63" s="2">
        <f t="shared" si="12"/>
        <v>0</v>
      </c>
      <c r="J63" s="4">
        <v>-247.348</v>
      </c>
      <c r="K63" s="4">
        <v>114.216</v>
      </c>
      <c r="L63" s="2">
        <f t="shared" si="3"/>
        <v>2.1656160257757233</v>
      </c>
      <c r="M63" s="2">
        <f t="shared" si="4"/>
        <v>567.2964918384945</v>
      </c>
      <c r="N63" s="4">
        <v>230.65</v>
      </c>
      <c r="O63" s="2">
        <f t="shared" si="14"/>
        <v>0.3075333333333333</v>
      </c>
      <c r="P63" s="4"/>
      <c r="Q63" s="4">
        <v>1800</v>
      </c>
      <c r="R63" s="4">
        <v>28.2843</v>
      </c>
      <c r="S63" s="4">
        <v>220.607</v>
      </c>
      <c r="T63" s="1">
        <v>45</v>
      </c>
      <c r="U63" s="4">
        <f t="shared" si="6"/>
        <v>40.00004066222934</v>
      </c>
      <c r="V63" s="6">
        <f t="shared" si="7"/>
        <v>380.15673208319345</v>
      </c>
      <c r="W63" s="1">
        <f t="shared" si="11"/>
        <v>0.29414266666666666</v>
      </c>
      <c r="X63" s="4">
        <v>297.426</v>
      </c>
      <c r="Y63" s="1">
        <f t="shared" si="9"/>
        <v>0.396568</v>
      </c>
      <c r="Z63" s="4">
        <v>95.2104</v>
      </c>
      <c r="AA63">
        <f t="shared" si="10"/>
        <v>0.1269472</v>
      </c>
      <c r="AB63" s="4">
        <v>0</v>
      </c>
    </row>
    <row r="64" spans="5:25" ht="15.75">
      <c r="E64" s="6"/>
      <c r="Q64" s="5"/>
      <c r="V64" s="6"/>
      <c r="Y64" s="1"/>
    </row>
    <row r="65" spans="5:30" ht="15.75">
      <c r="E65" s="6"/>
      <c r="V65" s="6"/>
      <c r="Y65" s="1"/>
      <c r="AD65" s="5"/>
    </row>
    <row r="66" spans="5:25" ht="12.75">
      <c r="E66" s="6"/>
      <c r="V66" s="6"/>
      <c r="Y66" s="1"/>
    </row>
    <row r="67" ht="12.75">
      <c r="Y67" s="1"/>
    </row>
    <row r="68" ht="12.75">
      <c r="Y68" s="1"/>
    </row>
    <row r="69" ht="12.75">
      <c r="Y69" s="1"/>
    </row>
    <row r="70" ht="12.75">
      <c r="Y70" s="1"/>
    </row>
    <row r="71" ht="12.75">
      <c r="Y71" s="1"/>
    </row>
    <row r="72" ht="12.75">
      <c r="Y72" s="1"/>
    </row>
    <row r="73" ht="12.75">
      <c r="Y73" s="1"/>
    </row>
    <row r="74" ht="12.75">
      <c r="Y74" s="1"/>
    </row>
    <row r="75" ht="12.75">
      <c r="Y75" s="1"/>
    </row>
    <row r="76" ht="12.75">
      <c r="Y76" s="1"/>
    </row>
    <row r="77" ht="12.75">
      <c r="Y77" s="1"/>
    </row>
    <row r="78" ht="12.75">
      <c r="Y78" s="1"/>
    </row>
    <row r="79" ht="12.75">
      <c r="Y79" s="1"/>
    </row>
    <row r="80" ht="12.75">
      <c r="Y80" s="1"/>
    </row>
    <row r="81" ht="12.75">
      <c r="Y81" s="1"/>
    </row>
    <row r="82" ht="12.75">
      <c r="Y82" s="1"/>
    </row>
    <row r="83" ht="12.75">
      <c r="Y83" s="1"/>
    </row>
    <row r="84" ht="12.75">
      <c r="Y84" s="1"/>
    </row>
    <row r="85" ht="12.75">
      <c r="Y85" s="1"/>
    </row>
    <row r="86" ht="12.75">
      <c r="Y86" s="1"/>
    </row>
    <row r="87" ht="12.75">
      <c r="Y87" s="1"/>
    </row>
    <row r="88" ht="12.75">
      <c r="Y88" s="1"/>
    </row>
    <row r="89" ht="12.75">
      <c r="Y89" s="1"/>
    </row>
    <row r="90" ht="12.75">
      <c r="Y90" s="1"/>
    </row>
    <row r="91" ht="12.75">
      <c r="Y91" s="1"/>
    </row>
    <row r="92" ht="12.75">
      <c r="Y92" s="1"/>
    </row>
    <row r="93" ht="12.75">
      <c r="Y93" s="1"/>
    </row>
    <row r="94" ht="12.75">
      <c r="Y94" s="1"/>
    </row>
    <row r="95" ht="12.75">
      <c r="Y95" s="1"/>
    </row>
    <row r="96" ht="12.75">
      <c r="Y96" s="1">
        <f>X96/750</f>
        <v>0</v>
      </c>
    </row>
    <row r="97" ht="12.75">
      <c r="Y97" s="1">
        <f>X97/750</f>
        <v>0</v>
      </c>
    </row>
    <row r="98" ht="12.75">
      <c r="Y98" s="1">
        <f>X98/750</f>
        <v>0</v>
      </c>
    </row>
    <row r="99" ht="12.75">
      <c r="Y99" s="1">
        <f>X99/750</f>
        <v>0</v>
      </c>
    </row>
    <row r="100" ht="12.75">
      <c r="Y100" s="1">
        <f>X100/750</f>
        <v>0</v>
      </c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iuij</cp:lastModifiedBy>
  <dcterms:created xsi:type="dcterms:W3CDTF">2011-10-05T07:36:23Z</dcterms:created>
  <dcterms:modified xsi:type="dcterms:W3CDTF">2011-11-06T07:48:16Z</dcterms:modified>
  <cp:category/>
  <cp:version/>
  <cp:contentType/>
  <cp:contentStatus/>
</cp:coreProperties>
</file>